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tables/table1.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3.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https://defra.sharepoint.com/teams/Team2777/Publication reports/NECR/NECR569 Ian Crosher/Versions from May 2025/"/>
    </mc:Choice>
  </mc:AlternateContent>
  <xr:revisionPtr revIDLastSave="0" documentId="8_{1B6FAB29-A17F-407C-9314-0D0EA5F25E2C}" xr6:coauthVersionLast="47" xr6:coauthVersionMax="47" xr10:uidLastSave="{00000000-0000-0000-0000-000000000000}"/>
  <bookViews>
    <workbookView xWindow="28680" yWindow="0" windowWidth="29040" windowHeight="15720" xr2:uid="{6EE694C5-ED66-4A8A-89AF-C6D77C15B5C2}"/>
  </bookViews>
  <sheets>
    <sheet name="Sheet1" sheetId="18" r:id="rId1"/>
    <sheet name="PHI" sheetId="3" r:id="rId2"/>
    <sheet name="PHI &amp; Peaty Soils" sheetId="5" r:id="rId3"/>
    <sheet name="Deep &amp; Shallow Peat PHI" sheetId="6" r:id="rId4"/>
    <sheet name="Carbon Storage" sheetId="7" r:id="rId5"/>
    <sheet name="Carbon Storage - Peat" sheetId="17" r:id="rId6"/>
    <sheet name="Carbon Storage - Rank" sheetId="8" r:id="rId7"/>
    <sheet name="Carbon Sequestration" sheetId="9" r:id="rId8"/>
    <sheet name="Data" sheetId="2" r:id="rId9"/>
    <sheet name="Calculation Values" sheetId="11" r:id="rId10"/>
    <sheet name="Calculation Values - Peat" sheetId="12" r:id="rId11"/>
  </sheets>
  <definedNames>
    <definedName name="_xlnm._FilterDatabase" localSheetId="6" hidden="1">'Carbon Storage - Rank'!$A$1:$O$31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7" l="1"/>
  <c r="D4" i="17"/>
  <c r="D5" i="17"/>
  <c r="D6" i="17"/>
  <c r="D7" i="17"/>
  <c r="D8" i="17"/>
  <c r="D10" i="17"/>
  <c r="D2" i="17"/>
  <c r="C27" i="6"/>
  <c r="C26" i="6"/>
  <c r="C25" i="6"/>
  <c r="C24" i="6"/>
  <c r="C23" i="6"/>
  <c r="C22" i="6"/>
  <c r="C21" i="6"/>
  <c r="C20" i="6"/>
  <c r="C19" i="6"/>
  <c r="C18" i="6"/>
  <c r="C17" i="6"/>
  <c r="C16" i="6"/>
  <c r="C15" i="6"/>
  <c r="C14" i="6"/>
  <c r="C13" i="6"/>
  <c r="C12" i="6"/>
  <c r="C11" i="6"/>
  <c r="C10" i="6"/>
  <c r="C9" i="6"/>
  <c r="C8" i="6"/>
  <c r="C7" i="6"/>
  <c r="C6" i="6"/>
  <c r="C5" i="6"/>
  <c r="C4" i="6"/>
  <c r="C3" i="6"/>
  <c r="C2" i="6"/>
  <c r="K35" i="5"/>
  <c r="J35" i="5"/>
  <c r="I35" i="5"/>
  <c r="K34" i="5"/>
  <c r="J34" i="5"/>
  <c r="I34" i="5"/>
  <c r="K33" i="5"/>
  <c r="J33" i="5"/>
  <c r="I33" i="5"/>
  <c r="K32" i="5"/>
  <c r="J32" i="5"/>
  <c r="I32" i="5"/>
  <c r="K31" i="5"/>
  <c r="J31" i="5"/>
  <c r="I31" i="5"/>
  <c r="K30" i="5"/>
  <c r="J30" i="5"/>
  <c r="I30" i="5"/>
  <c r="K29" i="5"/>
  <c r="J29" i="5"/>
  <c r="I29" i="5"/>
  <c r="K28" i="5"/>
  <c r="J28" i="5"/>
  <c r="I28" i="5"/>
  <c r="K27" i="5"/>
  <c r="J27" i="5"/>
  <c r="I27" i="5"/>
  <c r="K26" i="5"/>
  <c r="J26" i="5"/>
  <c r="I26" i="5"/>
  <c r="K25" i="5"/>
  <c r="J25" i="5"/>
  <c r="I25" i="5"/>
  <c r="K24" i="5"/>
  <c r="J24" i="5"/>
  <c r="I24" i="5"/>
  <c r="K23" i="5"/>
  <c r="J23" i="5"/>
  <c r="I23" i="5"/>
  <c r="K22" i="5"/>
  <c r="J22" i="5"/>
  <c r="I22" i="5"/>
  <c r="K21" i="5"/>
  <c r="J21" i="5"/>
  <c r="I21" i="5"/>
  <c r="K20" i="5"/>
  <c r="J20" i="5"/>
  <c r="I20" i="5"/>
  <c r="K19" i="5"/>
  <c r="J19" i="5"/>
  <c r="I19" i="5"/>
  <c r="K18" i="5"/>
  <c r="J18" i="5"/>
  <c r="I18" i="5"/>
  <c r="K17" i="5"/>
  <c r="J17" i="5"/>
  <c r="I17" i="5"/>
  <c r="K16" i="5"/>
  <c r="J16" i="5"/>
  <c r="I16" i="5"/>
  <c r="K15" i="5"/>
  <c r="J15" i="5"/>
  <c r="I15" i="5"/>
  <c r="K14" i="5"/>
  <c r="J14" i="5"/>
  <c r="I14" i="5"/>
  <c r="K13" i="5"/>
  <c r="J13" i="5"/>
  <c r="I13" i="5"/>
  <c r="K12" i="5"/>
  <c r="J12" i="5"/>
  <c r="I12" i="5"/>
  <c r="K11" i="5"/>
  <c r="J11" i="5"/>
  <c r="I11" i="5"/>
  <c r="K10" i="5"/>
  <c r="J10" i="5"/>
  <c r="I10" i="5"/>
  <c r="K9" i="5"/>
  <c r="J9" i="5"/>
  <c r="I9" i="5"/>
  <c r="K8" i="5"/>
  <c r="J8" i="5"/>
  <c r="I8" i="5"/>
  <c r="K7" i="5"/>
  <c r="J7" i="5"/>
  <c r="I7" i="5"/>
  <c r="K6" i="5"/>
  <c r="J6" i="5"/>
  <c r="I6" i="5"/>
  <c r="K5" i="5"/>
  <c r="J5" i="5"/>
  <c r="I5" i="5"/>
  <c r="K4" i="5"/>
  <c r="J4" i="5"/>
  <c r="I4" i="5"/>
  <c r="K3" i="5"/>
  <c r="J3" i="5"/>
  <c r="I3" i="5"/>
  <c r="D33" i="3"/>
  <c r="C33" i="3"/>
  <c r="D32" i="3"/>
  <c r="C32" i="3"/>
  <c r="D31" i="3"/>
  <c r="C31" i="3"/>
  <c r="D30" i="3"/>
  <c r="C30" i="3"/>
  <c r="D29" i="3"/>
  <c r="C29" i="3"/>
  <c r="D28" i="3"/>
  <c r="C28" i="3"/>
  <c r="D27" i="3"/>
  <c r="C27" i="3"/>
  <c r="D26" i="3"/>
  <c r="C26" i="3"/>
  <c r="D25" i="3"/>
  <c r="C25" i="3"/>
  <c r="D24" i="3"/>
  <c r="C24" i="3"/>
  <c r="D23" i="3"/>
  <c r="C23" i="3"/>
  <c r="D22" i="3"/>
  <c r="C22" i="3"/>
  <c r="D21" i="3"/>
  <c r="C21" i="3"/>
  <c r="D20" i="3"/>
  <c r="C20" i="3"/>
  <c r="D19" i="3"/>
  <c r="C19" i="3"/>
  <c r="D18" i="3"/>
  <c r="C18" i="3"/>
  <c r="D17" i="3"/>
  <c r="C17" i="3"/>
  <c r="D16" i="3"/>
  <c r="C16" i="3"/>
  <c r="D15" i="3"/>
  <c r="C15" i="3"/>
  <c r="D14" i="3"/>
  <c r="C14" i="3"/>
  <c r="D13" i="3"/>
  <c r="C13" i="3"/>
  <c r="D12" i="3"/>
  <c r="C12" i="3"/>
  <c r="D11" i="3"/>
  <c r="C11" i="3"/>
  <c r="D10" i="3"/>
  <c r="C10" i="3"/>
  <c r="D9" i="3"/>
  <c r="C9" i="3"/>
  <c r="D8" i="3"/>
  <c r="C8" i="3"/>
  <c r="D7" i="3"/>
  <c r="D6" i="3"/>
  <c r="C6" i="3"/>
  <c r="D5" i="3"/>
  <c r="C5" i="3"/>
  <c r="D4" i="3"/>
  <c r="C4" i="3"/>
  <c r="D3" i="3"/>
  <c r="C3" i="3"/>
  <c r="D2" i="3"/>
</calcChain>
</file>

<file path=xl/sharedStrings.xml><?xml version="1.0" encoding="utf-8"?>
<sst xmlns="http://schemas.openxmlformats.org/spreadsheetml/2006/main" count="2818" uniqueCount="130">
  <si>
    <t>%  of PHI or None PHI</t>
  </si>
  <si>
    <t>% of Total</t>
  </si>
  <si>
    <t>None PHI</t>
  </si>
  <si>
    <t>Fragmented heath</t>
  </si>
  <si>
    <t>Good quality semi-improved grassland</t>
  </si>
  <si>
    <t>Grass moorland</t>
  </si>
  <si>
    <t>No main habitat but additional habitats present</t>
  </si>
  <si>
    <t>PHI</t>
  </si>
  <si>
    <t>Blanket bog</t>
  </si>
  <si>
    <t>Calaminarian grassland</t>
  </si>
  <si>
    <t>Coastal and floodplain grazing marsh</t>
  </si>
  <si>
    <t>Coastal saltmarsh</t>
  </si>
  <si>
    <t>Coastal sand dunes</t>
  </si>
  <si>
    <t>Coastal vegetated shingle</t>
  </si>
  <si>
    <t>Deciduous woodland</t>
  </si>
  <si>
    <t>Limestone pavement</t>
  </si>
  <si>
    <t>Lowland calcareous grassland</t>
  </si>
  <si>
    <t>Lowland dry acid grassland</t>
  </si>
  <si>
    <t>Lowland fens</t>
  </si>
  <si>
    <t>Lowland heathland</t>
  </si>
  <si>
    <t>Lowland meadows</t>
  </si>
  <si>
    <t>Lowland raised bog</t>
  </si>
  <si>
    <t>Maritime cliff and slope</t>
  </si>
  <si>
    <t>Mountain heaths and willow scrub</t>
  </si>
  <si>
    <t>Mudflats</t>
  </si>
  <si>
    <t>Purple moor grass and rush pastures</t>
  </si>
  <si>
    <t>Reedbeds</t>
  </si>
  <si>
    <t>Saline lagoons</t>
  </si>
  <si>
    <t>Traditional orchard</t>
  </si>
  <si>
    <t>Upland calcareous grassland</t>
  </si>
  <si>
    <t>Upland flushes, fens and swamps</t>
  </si>
  <si>
    <t>Upland hay meadow</t>
  </si>
  <si>
    <t>Upland heathland</t>
  </si>
  <si>
    <t>Wood pasture and parkland</t>
  </si>
  <si>
    <t>Area (ha)</t>
  </si>
  <si>
    <t>Percentage (%)</t>
  </si>
  <si>
    <t>Habitat</t>
  </si>
  <si>
    <t>Deep Peaty Soils</t>
  </si>
  <si>
    <t>Shallow Peaty Soils</t>
  </si>
  <si>
    <t>Soils with Peaty Pockets</t>
  </si>
  <si>
    <t>No Peaty Soils</t>
  </si>
  <si>
    <t>Deep and Shallow Peat</t>
  </si>
  <si>
    <t>Peaty Pockets</t>
  </si>
  <si>
    <t>No Peat</t>
  </si>
  <si>
    <t>Grand Total</t>
  </si>
  <si>
    <t>Percentage</t>
  </si>
  <si>
    <t>Rank</t>
  </si>
  <si>
    <t>Total</t>
  </si>
  <si>
    <r>
      <t xml:space="preserve">Total excluding </t>
    </r>
    <r>
      <rPr>
        <b/>
        <i/>
        <sz val="11"/>
        <color rgb="FFFF0000"/>
        <rFont val="Calibri"/>
        <family val="2"/>
      </rPr>
      <t xml:space="preserve">none PHI </t>
    </r>
  </si>
  <si>
    <t>Soil Upper tC</t>
  </si>
  <si>
    <t>Soil Lower tC</t>
  </si>
  <si>
    <t>Vegetation Upper tC</t>
  </si>
  <si>
    <t>Vegetation Lower tC</t>
  </si>
  <si>
    <t>Total Upper tC</t>
  </si>
  <si>
    <t>Total Lower tC</t>
  </si>
  <si>
    <t>Total Typical Storage tC</t>
  </si>
  <si>
    <t>Total Typical Storage Considering Peat tC</t>
  </si>
  <si>
    <t>Storage Without Peat Consideration tC</t>
  </si>
  <si>
    <t>Storage With Peat Consideration tC</t>
  </si>
  <si>
    <t>Change tC</t>
  </si>
  <si>
    <t>Rank Upper Total C store</t>
  </si>
  <si>
    <t>Rank Lower Total C Store</t>
  </si>
  <si>
    <t>Total Typical tC</t>
  </si>
  <si>
    <t>Total Typical Considering Peat tC</t>
  </si>
  <si>
    <t>% of Total tC (Upper)</t>
  </si>
  <si>
    <t>% of Total tC (Lower)</t>
  </si>
  <si>
    <t>% of Total tC (Typical)</t>
  </si>
  <si>
    <t>% of Total tC (Typical Considering Peat)</t>
  </si>
  <si>
    <t>Fragmented heath (non-PHI)</t>
  </si>
  <si>
    <t>Good quality semi-improved grassland (non-PHI)</t>
  </si>
  <si>
    <t>Grass moorland (non-PHI)</t>
  </si>
  <si>
    <t>No main habitat but additional habitats present (non-PHI)</t>
  </si>
  <si>
    <t>Total Sequestration (Lower)</t>
  </si>
  <si>
    <t>Total Sequestration (Upper)</t>
  </si>
  <si>
    <t>Total Sequestration (Typical)</t>
  </si>
  <si>
    <t>OBJECTID *</t>
  </si>
  <si>
    <t>Shape *</t>
  </si>
  <si>
    <t>MainHabs *</t>
  </si>
  <si>
    <t>WoodPastPark</t>
  </si>
  <si>
    <t>PeatySoils</t>
  </si>
  <si>
    <t>PHI_Level</t>
  </si>
  <si>
    <t>Area_ha</t>
  </si>
  <si>
    <t>SoilUpper</t>
  </si>
  <si>
    <t>SoilLower</t>
  </si>
  <si>
    <t>VegUpper</t>
  </si>
  <si>
    <t>VegLower</t>
  </si>
  <si>
    <t>TotalUpper</t>
  </si>
  <si>
    <t>TotalLower</t>
  </si>
  <si>
    <t>StorageConfidence</t>
  </si>
  <si>
    <t>Sequestration</t>
  </si>
  <si>
    <t>SequestrationLower</t>
  </si>
  <si>
    <t>SequestrationUpper</t>
  </si>
  <si>
    <t>SequestrationConfidence</t>
  </si>
  <si>
    <t>Shape_Length</t>
  </si>
  <si>
    <t>Shape_Area</t>
  </si>
  <si>
    <t>Storage_Typical</t>
  </si>
  <si>
    <t>Storage_TypicalPeat</t>
  </si>
  <si>
    <t>Sequestration_Typical</t>
  </si>
  <si>
    <t>Polygon</t>
  </si>
  <si>
    <t>Yes</t>
  </si>
  <si>
    <t>L</t>
  </si>
  <si>
    <t>No</t>
  </si>
  <si>
    <t>M</t>
  </si>
  <si>
    <t>N/A</t>
  </si>
  <si>
    <t>&lt;Null&gt;</t>
  </si>
  <si>
    <t>M/H</t>
  </si>
  <si>
    <t xml:space="preserve">L </t>
  </si>
  <si>
    <t>Carbon Storage (t C/ha)</t>
  </si>
  <si>
    <t>Carbon Sequestration (t CO2e/y/ha)</t>
  </si>
  <si>
    <t>Upper Soil</t>
  </si>
  <si>
    <t>Lower Soil</t>
  </si>
  <si>
    <t>Upper Veg</t>
  </si>
  <si>
    <t>Lower Veg</t>
  </si>
  <si>
    <t>Upper Total</t>
  </si>
  <si>
    <t>Lower Total</t>
  </si>
  <si>
    <t>Typical Value</t>
  </si>
  <si>
    <t>Confidence</t>
  </si>
  <si>
    <t>Sequestraion value?</t>
  </si>
  <si>
    <t>Lower</t>
  </si>
  <si>
    <t>Upper</t>
  </si>
  <si>
    <t>Deciduous woodland (old)</t>
  </si>
  <si>
    <t>Deciduous woodland (young)</t>
  </si>
  <si>
    <t>Deep Peat</t>
  </si>
  <si>
    <t>Shallow Peat</t>
  </si>
  <si>
    <t>NECR569 Nature Net Zero</t>
  </si>
  <si>
    <t>Supplement 1:  Habitat Expansion and Restoration Opportunities</t>
  </si>
  <si>
    <t>Natural England Commissioned Report NECR569</t>
  </si>
  <si>
    <t>About Natural England
Natural England is here to secure a healthy natural environment for people to enjoy, where wildlife is protected and England’s traditional landscapes are safeguarded for future generations.
Further Information
This report can be downloaded from the Natural England Access to Evidence Catalogue. For information on Natural England publications or if you require an alternative format, please contact the Natural England Enquiry Service on 0300 060 3900 or email enquiries@naturalengland.org.uk.
Copyright
This publication is published by Natural England under the Open Government Licence v3.0 for public sector information. You are encouraged to use, and reuse, information subject to certain conditions.
Natural England images and photographs are only available for non-commercial purposes. If any other photographs, images, or information such as maps, or data cannot be used commercially this will be made clear within the report.
For information regarding the use of maps or data see our guidance on how to access Natural England’s maps and data. 
© Natural England 2025</t>
  </si>
  <si>
    <t>www.gov.uk/natural-england</t>
  </si>
  <si>
    <t>https://publications.naturalengland.org.uk/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</si>
</sst>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00000_-;\-* #,##0.000000_-;_-* &quot;-&quot;??????_-;_-@_-"/>
    <numFmt numFmtId="167" formatCode="0.000%"/>
  </numFmts>
  <fonts count="24" x14ac:knownFonts="1">
    <font>
      <sz val="11"/>
      <color theme="1"/>
      <name val="Calibri"/>
      <family val="2"/>
    </font>
    <font>
      <sz val="11"/>
      <color theme="1"/>
      <name val="Calibri"/>
      <family val="2"/>
    </font>
    <font>
      <sz val="11"/>
      <color rgb="FFFF0000"/>
      <name val="Calibri"/>
      <family val="2"/>
    </font>
    <font>
      <b/>
      <sz val="11"/>
      <color theme="1"/>
      <name val="Calibri"/>
      <family val="2"/>
    </font>
    <font>
      <b/>
      <u/>
      <sz val="11"/>
      <color theme="1"/>
      <name val="Calibri"/>
      <family val="2"/>
    </font>
    <font>
      <b/>
      <sz val="12"/>
      <name val="Calibri"/>
      <family val="2"/>
    </font>
    <font>
      <b/>
      <i/>
      <sz val="11"/>
      <color theme="1"/>
      <name val="Calibri"/>
      <family val="2"/>
    </font>
    <font>
      <b/>
      <u/>
      <sz val="11"/>
      <name val="Calibri"/>
      <family val="2"/>
    </font>
    <font>
      <b/>
      <i/>
      <sz val="11"/>
      <color rgb="FF0070C0"/>
      <name val="Calibri"/>
      <family val="2"/>
    </font>
    <font>
      <b/>
      <i/>
      <sz val="11"/>
      <color theme="0" tint="-0.249977111117893"/>
      <name val="Calibri"/>
      <family val="2"/>
    </font>
    <font>
      <b/>
      <i/>
      <sz val="11"/>
      <color rgb="FFFF0000"/>
      <name val="Calibri"/>
      <family val="2"/>
    </font>
    <font>
      <b/>
      <sz val="16"/>
      <color theme="1"/>
      <name val="Calibri"/>
      <family val="2"/>
    </font>
    <font>
      <sz val="11"/>
      <name val="Calibri"/>
      <family val="2"/>
    </font>
    <font>
      <sz val="11"/>
      <color rgb="FF000000"/>
      <name val="Calibri"/>
      <family val="2"/>
    </font>
    <font>
      <sz val="11"/>
      <color rgb="FFC00000"/>
      <name val="Calibri"/>
      <family val="2"/>
    </font>
    <font>
      <sz val="11"/>
      <color rgb="FF00B050"/>
      <name val="Calibri"/>
      <family val="2"/>
    </font>
    <font>
      <i/>
      <sz val="11"/>
      <color theme="1"/>
      <name val="Calibri"/>
      <family val="2"/>
    </font>
    <font>
      <i/>
      <sz val="11"/>
      <color rgb="FF00B050"/>
      <name val="Calibri"/>
      <family val="2"/>
    </font>
    <font>
      <sz val="28"/>
      <color rgb="FF78004F"/>
      <name val="Arial"/>
      <family val="2"/>
    </font>
    <font>
      <sz val="20"/>
      <color rgb="FF78004F"/>
      <name val="Arial"/>
      <family val="2"/>
    </font>
    <font>
      <sz val="14"/>
      <color rgb="FF000000"/>
      <name val="Arial"/>
      <family val="2"/>
    </font>
    <font>
      <sz val="12"/>
      <color theme="1"/>
      <name val="Arial"/>
      <family val="2"/>
    </font>
    <font>
      <u/>
      <sz val="11"/>
      <color theme="10"/>
      <name val="Calibri"/>
      <family val="2"/>
    </font>
    <font>
      <u/>
      <sz val="11"/>
      <color theme="10"/>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65">
    <xf numFmtId="0" fontId="0" fillId="0" borderId="0" xfId="0"/>
    <xf numFmtId="4" fontId="0" fillId="0" borderId="0" xfId="0" applyNumberFormat="1"/>
    <xf numFmtId="165" fontId="0" fillId="0" borderId="0" xfId="0" applyNumberFormat="1" applyAlignment="1">
      <alignment horizontal="center"/>
    </xf>
    <xf numFmtId="0" fontId="0" fillId="0" borderId="0" xfId="0" applyAlignment="1">
      <alignment horizontal="center"/>
    </xf>
    <xf numFmtId="0" fontId="3" fillId="0" borderId="0" xfId="0" applyFont="1"/>
    <xf numFmtId="43" fontId="0" fillId="0" borderId="0" xfId="1" applyFont="1" applyBorder="1"/>
    <xf numFmtId="10" fontId="0" fillId="0" borderId="0" xfId="2" applyNumberFormat="1" applyFont="1" applyBorder="1"/>
    <xf numFmtId="0" fontId="5" fillId="0" borderId="0" xfId="0" applyFont="1" applyAlignment="1">
      <alignment horizontal="center" vertical="center"/>
    </xf>
    <xf numFmtId="0" fontId="6" fillId="0" borderId="0" xfId="0" applyFont="1"/>
    <xf numFmtId="43" fontId="6" fillId="0" borderId="0" xfId="1" applyFont="1" applyBorder="1"/>
    <xf numFmtId="0" fontId="7" fillId="0" borderId="0" xfId="0" applyFont="1"/>
    <xf numFmtId="0" fontId="7" fillId="0" borderId="0" xfId="0" applyFont="1" applyAlignment="1">
      <alignment horizontal="center"/>
    </xf>
    <xf numFmtId="0" fontId="8" fillId="0" borderId="0" xfId="0" applyFont="1"/>
    <xf numFmtId="43" fontId="8" fillId="0" borderId="0" xfId="1" applyFont="1" applyBorder="1"/>
    <xf numFmtId="10" fontId="8" fillId="0" borderId="0" xfId="2" applyNumberFormat="1" applyFont="1" applyBorder="1"/>
    <xf numFmtId="43" fontId="0" fillId="0" borderId="0" xfId="1" applyFont="1"/>
    <xf numFmtId="10" fontId="0" fillId="0" borderId="0" xfId="2" applyNumberFormat="1" applyFont="1"/>
    <xf numFmtId="9" fontId="0" fillId="0" borderId="0" xfId="2" applyFont="1"/>
    <xf numFmtId="166" fontId="0" fillId="0" borderId="0" xfId="0" applyNumberFormat="1"/>
    <xf numFmtId="43" fontId="9" fillId="0" borderId="0" xfId="1" applyFont="1"/>
    <xf numFmtId="0" fontId="2" fillId="0" borderId="0" xfId="0" applyFont="1"/>
    <xf numFmtId="43" fontId="2" fillId="0" borderId="0" xfId="1" applyFont="1"/>
    <xf numFmtId="0" fontId="9" fillId="0" borderId="0" xfId="0" applyFont="1"/>
    <xf numFmtId="43" fontId="6" fillId="0" borderId="0" xfId="1" applyFont="1"/>
    <xf numFmtId="43" fontId="0" fillId="0" borderId="0" xfId="0" applyNumberFormat="1"/>
    <xf numFmtId="0" fontId="0" fillId="0" borderId="1" xfId="0" applyBorder="1"/>
    <xf numFmtId="4" fontId="0" fillId="0" borderId="1" xfId="0" applyNumberFormat="1" applyBorder="1"/>
    <xf numFmtId="10" fontId="0" fillId="0" borderId="1" xfId="0" applyNumberFormat="1" applyBorder="1"/>
    <xf numFmtId="0" fontId="2" fillId="0" borderId="1" xfId="0" applyFont="1" applyBorder="1"/>
    <xf numFmtId="4" fontId="2" fillId="0" borderId="1" xfId="0" applyNumberFormat="1" applyFont="1" applyBorder="1"/>
    <xf numFmtId="10" fontId="2" fillId="0" borderId="1" xfId="0" applyNumberFormat="1" applyFont="1" applyBorder="1"/>
    <xf numFmtId="3" fontId="0" fillId="0" borderId="0" xfId="0" applyNumberFormat="1"/>
    <xf numFmtId="0" fontId="11" fillId="0" borderId="0" xfId="0" applyFont="1"/>
    <xf numFmtId="0" fontId="12" fillId="0" borderId="0" xfId="0" applyFont="1"/>
    <xf numFmtId="167" fontId="0" fillId="0" borderId="0" xfId="2" applyNumberFormat="1" applyFont="1"/>
    <xf numFmtId="0" fontId="13" fillId="0" borderId="0" xfId="0" applyFont="1"/>
    <xf numFmtId="0" fontId="13" fillId="0" borderId="0" xfId="0" applyFont="1" applyAlignment="1">
      <alignment horizontal="right"/>
    </xf>
    <xf numFmtId="164" fontId="0" fillId="0" borderId="0" xfId="1" applyNumberFormat="1" applyFont="1"/>
    <xf numFmtId="164" fontId="0" fillId="0" borderId="0" xfId="0" applyNumberFormat="1"/>
    <xf numFmtId="0" fontId="4" fillId="0" borderId="0" xfId="0" applyFont="1"/>
    <xf numFmtId="3" fontId="14" fillId="0" borderId="0" xfId="0" applyNumberFormat="1" applyFont="1"/>
    <xf numFmtId="3" fontId="15" fillId="0" borderId="0" xfId="0" applyNumberFormat="1" applyFont="1"/>
    <xf numFmtId="3" fontId="16" fillId="0" borderId="0" xfId="0" applyNumberFormat="1" applyFont="1"/>
    <xf numFmtId="3" fontId="17" fillId="0" borderId="0" xfId="0" applyNumberFormat="1" applyFont="1"/>
    <xf numFmtId="164" fontId="3" fillId="2" borderId="1" xfId="1" applyNumberFormat="1" applyFont="1" applyFill="1" applyBorder="1" applyAlignment="1"/>
    <xf numFmtId="165" fontId="3" fillId="2" borderId="1" xfId="0" applyNumberFormat="1" applyFont="1" applyFill="1" applyBorder="1" applyAlignment="1">
      <alignment horizontal="center"/>
    </xf>
    <xf numFmtId="164" fontId="0" fillId="0" borderId="1" xfId="1" applyNumberFormat="1" applyFont="1" applyBorder="1" applyAlignment="1"/>
    <xf numFmtId="165" fontId="0" fillId="0" borderId="1" xfId="0" applyNumberFormat="1" applyBorder="1" applyAlignment="1">
      <alignment horizontal="center"/>
    </xf>
    <xf numFmtId="165" fontId="0" fillId="2" borderId="1" xfId="0" applyNumberFormat="1" applyFill="1" applyBorder="1" applyAlignment="1">
      <alignment horizontal="center"/>
    </xf>
    <xf numFmtId="0" fontId="3" fillId="2" borderId="1" xfId="0" applyFont="1" applyFill="1" applyBorder="1"/>
    <xf numFmtId="0" fontId="3" fillId="2" borderId="3" xfId="0" applyFont="1" applyFill="1" applyBorder="1"/>
    <xf numFmtId="164" fontId="0" fillId="0" borderId="5" xfId="1" applyNumberFormat="1" applyFont="1" applyBorder="1" applyAlignment="1"/>
    <xf numFmtId="164" fontId="3" fillId="0" borderId="4" xfId="1" applyNumberFormat="1" applyFont="1" applyBorder="1" applyAlignment="1"/>
    <xf numFmtId="164" fontId="3" fillId="2" borderId="2" xfId="1" applyNumberFormat="1" applyFont="1" applyFill="1" applyBorder="1" applyAlignment="1">
      <alignment horizontal="center"/>
    </xf>
    <xf numFmtId="165" fontId="3" fillId="2" borderId="2" xfId="0" applyNumberFormat="1" applyFont="1" applyFill="1" applyBorder="1" applyAlignment="1">
      <alignment horizontal="center"/>
    </xf>
    <xf numFmtId="0" fontId="3" fillId="2" borderId="4" xfId="0" applyFont="1" applyFill="1" applyBorder="1" applyAlignment="1">
      <alignment horizontal="center"/>
    </xf>
    <xf numFmtId="0" fontId="3" fillId="0" borderId="1" xfId="0" applyFont="1" applyBorder="1" applyAlignment="1">
      <alignment horizontal="left" vertical="center" wrapText="1"/>
    </xf>
    <xf numFmtId="0" fontId="3" fillId="0" borderId="0" xfId="0" applyFont="1" applyAlignment="1">
      <alignment horizontal="left" wrapText="1"/>
    </xf>
    <xf numFmtId="10" fontId="3" fillId="0" borderId="0" xfId="2" applyNumberFormat="1" applyFont="1" applyAlignment="1">
      <alignment horizontal="left" wrapText="1"/>
    </xf>
    <xf numFmtId="0" fontId="7" fillId="0" borderId="0" xfId="0" applyFont="1" applyAlignment="1">
      <alignment horizontal="center"/>
    </xf>
    <xf numFmtId="0" fontId="18" fillId="0" borderId="0" xfId="0" applyFont="1"/>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21" fillId="0" borderId="0" xfId="0" applyFont="1" applyAlignment="1">
      <alignment horizontal="left" wrapText="1"/>
    </xf>
    <xf numFmtId="0" fontId="23" fillId="0" borderId="0" xfId="3" applyFont="1" applyBorder="1"/>
  </cellXfs>
  <cellStyles count="4">
    <cellStyle name="Comma" xfId="1" builtinId="3"/>
    <cellStyle name="Hyperlink" xfId="3" builtinId="8"/>
    <cellStyle name="Normal" xfId="0" builtinId="0"/>
    <cellStyle name="Percent" xfId="2" builtinId="5"/>
  </cellStyles>
  <dxfs count="33">
    <dxf>
      <fill>
        <patternFill>
          <bgColor rgb="FF92D050"/>
        </patternFill>
      </fill>
    </dxf>
    <dxf>
      <fill>
        <patternFill>
          <bgColor rgb="FF00B050"/>
        </patternFill>
      </fill>
    </dxf>
    <dxf>
      <font>
        <strike val="0"/>
        <outline val="0"/>
        <shadow val="0"/>
        <u val="none"/>
        <vertAlign val="baseline"/>
        <color rgb="FF000000"/>
        <name val="Calibri"/>
        <family val="2"/>
        <scheme val="none"/>
      </font>
    </dxf>
    <dxf>
      <font>
        <strike val="0"/>
        <outline val="0"/>
        <shadow val="0"/>
        <u val="none"/>
        <vertAlign val="baseline"/>
        <color rgb="FF000000"/>
        <name val="Calibri"/>
        <family val="2"/>
        <scheme val="none"/>
      </font>
    </dxf>
    <dxf>
      <font>
        <strike val="0"/>
        <outline val="0"/>
        <shadow val="0"/>
        <u val="none"/>
        <vertAlign val="baseline"/>
        <color rgb="FF000000"/>
        <name val="Calibri"/>
        <family val="2"/>
        <scheme val="none"/>
      </font>
    </dxf>
    <dxf>
      <font>
        <strike val="0"/>
        <outline val="0"/>
        <shadow val="0"/>
        <u val="none"/>
        <vertAlign val="baseline"/>
        <color rgb="FF000000"/>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rgb="FF000000"/>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b val="0"/>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rgb="FF000000"/>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theme="1"/>
        <name val="Calibri"/>
        <family val="2"/>
        <scheme val="none"/>
      </font>
    </dxf>
    <dxf>
      <font>
        <strike val="0"/>
        <outline val="0"/>
        <shadow val="0"/>
        <u val="none"/>
        <vertAlign val="baseline"/>
        <color rgb="FF000000"/>
        <name val="Calibri"/>
        <family val="2"/>
        <scheme val="none"/>
      </font>
    </dxf>
    <dxf>
      <font>
        <strike val="0"/>
        <outline val="0"/>
        <shadow val="0"/>
        <u val="none"/>
        <vertAlign val="baseline"/>
        <color theme="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numFmt numFmtId="14" formatCode="0.00%"/>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b/>
        <i val="0"/>
        <strike val="0"/>
        <condense val="0"/>
        <extend val="0"/>
        <outline val="0"/>
        <shadow val="0"/>
        <u val="none"/>
        <vertAlign val="baseline"/>
        <sz val="11"/>
        <color theme="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197485</xdr:colOff>
      <xdr:row>1</xdr:row>
      <xdr:rowOff>19686</xdr:rowOff>
    </xdr:from>
    <xdr:to>
      <xdr:col>13</xdr:col>
      <xdr:colOff>20955</xdr:colOff>
      <xdr:row>1</xdr:row>
      <xdr:rowOff>1339851</xdr:rowOff>
    </xdr:to>
    <xdr:pic>
      <xdr:nvPicPr>
        <xdr:cNvPr id="4" name="Picture 3" descr="Natural England logo">
          <a:extLst>
            <a:ext uri="{FF2B5EF4-FFF2-40B4-BE49-F238E27FC236}">
              <a16:creationId xmlns:a16="http://schemas.microsoft.com/office/drawing/2014/main" id="{40817341-1E98-48D8-8B8F-75699633064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6903085" y="200661"/>
          <a:ext cx="1042670" cy="132016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0688B3-4848-4CBA-8A8B-285E8536E0C3}" name="Table3" displayName="Table3" ref="A1:D31" totalsRowShown="0" headerRowDxfId="32" dataDxfId="31">
  <autoFilter ref="A1:D31" xr:uid="{C00688B3-4848-4CBA-8A8B-285E8536E0C3}"/>
  <sortState xmlns:xlrd2="http://schemas.microsoft.com/office/spreadsheetml/2017/richdata2" ref="A2:D31">
    <sortCondition ref="D1:D31"/>
  </sortState>
  <tableColumns count="4">
    <tableColumn id="1" xr3:uid="{3147CBE6-782F-4B6B-9B0F-8D5DD2978984}" name="PHI" dataDxfId="30"/>
    <tableColumn id="2" xr3:uid="{1D138047-1298-4A85-96EB-D6996E4475AC}" name="Area (ha)" dataDxfId="29" dataCellStyle="Comma"/>
    <tableColumn id="3" xr3:uid="{C7E5858E-95B6-4C6F-A3AF-517F73BEB7DF}" name="Percentage" dataDxfId="28" dataCellStyle="Percent"/>
    <tableColumn id="4" xr3:uid="{63E74DAE-D855-4D13-ACE9-A8F95354F269}" name="Rank" dataDxfId="27"/>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B8F33FA-4E26-43BB-8FF0-2BB1CFC3C33F}" name="Table15" displayName="Table15" ref="A2:I33" totalsRowShown="0" headerRowDxfId="26" dataDxfId="25">
  <autoFilter ref="A2:I33" xr:uid="{B1148A5C-9936-4FFB-9F1F-E174E95D4FBA}"/>
  <sortState xmlns:xlrd2="http://schemas.microsoft.com/office/spreadsheetml/2017/richdata2" ref="A3:I33">
    <sortCondition ref="A2:A33"/>
  </sortState>
  <tableColumns count="9">
    <tableColumn id="1" xr3:uid="{D19EBFA0-6E15-43DC-9D5D-77A8AED31703}" name="Habitat" dataDxfId="24"/>
    <tableColumn id="2" xr3:uid="{506C61F6-7DA1-4835-AA50-FBFAFF67FBB7}" name="Upper Soil" dataDxfId="23"/>
    <tableColumn id="3" xr3:uid="{1FAA5995-2165-4771-A5F1-6AD091A8E1DA}" name="Lower Soil" dataDxfId="22"/>
    <tableColumn id="4" xr3:uid="{C9ECF409-0C6B-4523-B2EA-E5C6455B9502}" name="Upper Veg" dataDxfId="21"/>
    <tableColumn id="5" xr3:uid="{4BE33B90-68F5-4535-9942-CC0A638D7F00}" name="Lower Veg" dataDxfId="20"/>
    <tableColumn id="6" xr3:uid="{8519EE57-3D86-4EE4-A1D6-BC7E651F4427}" name="Upper Total" dataDxfId="19"/>
    <tableColumn id="7" xr3:uid="{E71B2E73-22D0-4F1D-9C72-48AD2EBD8F94}" name="Lower Total" dataDxfId="18"/>
    <tableColumn id="9" xr3:uid="{4C2CF27F-315F-471E-9199-72D6AF8F5718}" name="Typical Value"/>
    <tableColumn id="8" xr3:uid="{FE38ED1E-86A0-4126-9585-F3520F279BD3}" name="Confidence" dataDxfId="17"/>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7DE5D89-3E2A-4F43-A9CF-CE27F84D8DAB}" name="Table26" displayName="Table26" ref="K2:P33" totalsRowShown="0" headerRowDxfId="16" dataDxfId="15">
  <autoFilter ref="K2:P33" xr:uid="{B165FE9F-6077-4130-BF0A-26F943B2EE74}"/>
  <tableColumns count="6">
    <tableColumn id="1" xr3:uid="{5AE92D8B-89CC-44EA-9C9D-6872F7BA8398}" name="Habitat" dataDxfId="14"/>
    <tableColumn id="2" xr3:uid="{A87851B5-5430-4DA4-901F-29FD065D5CE5}" name="Sequestraion value?" dataDxfId="13"/>
    <tableColumn id="3" xr3:uid="{96B4AFC8-7990-4C39-BF7F-EF34009874E1}" name="Lower" dataDxfId="12"/>
    <tableColumn id="4" xr3:uid="{D3C99B64-DCFA-43FD-BDE9-E21BB14A6999}" name="Upper" dataDxfId="11"/>
    <tableColumn id="6" xr3:uid="{61B63F58-3B7A-4BA2-AF18-23A5827BC511}" name="Typical Value" dataDxfId="10"/>
    <tableColumn id="5" xr3:uid="{8AF6609B-8074-4BCB-A93F-A338DF82108E}" name="Confidence" dataDxfId="9"/>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F00708-6BC7-4CF0-A979-725859A1169E}" name="Table153" displayName="Table153" ref="A2:E34" totalsRowShown="0" headerRowDxfId="8" dataDxfId="7">
  <autoFilter ref="A2:E34" xr:uid="{B1148A5C-9936-4FFB-9F1F-E174E95D4FBA}"/>
  <sortState xmlns:xlrd2="http://schemas.microsoft.com/office/spreadsheetml/2017/richdata2" ref="A3:E34">
    <sortCondition ref="A2:A34"/>
  </sortState>
  <tableColumns count="5">
    <tableColumn id="1" xr3:uid="{030165B6-FE41-46BD-BAAC-DD675CBCB74A}" name="Habitat" dataDxfId="6"/>
    <tableColumn id="2" xr3:uid="{BCF25DC9-E876-474A-855D-8CE0B563ECCC}" name="Deep Peat" dataDxfId="5"/>
    <tableColumn id="3" xr3:uid="{A084D08E-4B00-4CAA-955C-EAF4B2289B09}" name="Shallow Peat" dataDxfId="4"/>
    <tableColumn id="4" xr3:uid="{AEF89FE0-5E1E-4E58-8DFD-FA513C9F944B}" name="Peaty Pockets" dataDxfId="3"/>
    <tableColumn id="5" xr3:uid="{C0670EE3-2659-4B9D-983E-E9C8D5A1C571}" name="No Peat" dataDxfId="2"/>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ublications.naturalengland.org.uk/" TargetMode="External"/><Relationship Id="rId1" Type="http://schemas.openxmlformats.org/officeDocument/2006/relationships/hyperlink" Target="http://www.gov.uk/natural-england"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E336-8D2F-4A02-8A55-710A515B21EB}">
  <dimension ref="B2:K33"/>
  <sheetViews>
    <sheetView tabSelected="1" workbookViewId="0">
      <selection activeCell="Q2" sqref="Q2"/>
    </sheetView>
  </sheetViews>
  <sheetFormatPr defaultRowHeight="14.5" x14ac:dyDescent="0.35"/>
  <sheetData>
    <row r="2" spans="2:11" ht="193.5" customHeight="1" x14ac:dyDescent="0.7">
      <c r="B2" s="60" t="s">
        <v>124</v>
      </c>
    </row>
    <row r="4" spans="2:11" ht="25" x14ac:dyDescent="0.35">
      <c r="B4" s="61" t="s">
        <v>125</v>
      </c>
    </row>
    <row r="6" spans="2:11" ht="17.5" x14ac:dyDescent="0.35">
      <c r="B6" s="62" t="s">
        <v>126</v>
      </c>
    </row>
    <row r="8" spans="2:11" x14ac:dyDescent="0.35">
      <c r="B8" s="63" t="s">
        <v>127</v>
      </c>
      <c r="C8" s="63"/>
      <c r="D8" s="63"/>
      <c r="E8" s="63"/>
      <c r="F8" s="63"/>
      <c r="G8" s="63"/>
      <c r="H8" s="63"/>
      <c r="I8" s="63"/>
      <c r="J8" s="63"/>
      <c r="K8" s="63"/>
    </row>
    <row r="9" spans="2:11" x14ac:dyDescent="0.35">
      <c r="B9" s="63"/>
      <c r="C9" s="63"/>
      <c r="D9" s="63"/>
      <c r="E9" s="63"/>
      <c r="F9" s="63"/>
      <c r="G9" s="63"/>
      <c r="H9" s="63"/>
      <c r="I9" s="63"/>
      <c r="J9" s="63"/>
      <c r="K9" s="63"/>
    </row>
    <row r="10" spans="2:11" x14ac:dyDescent="0.35">
      <c r="B10" s="63"/>
      <c r="C10" s="63"/>
      <c r="D10" s="63"/>
      <c r="E10" s="63"/>
      <c r="F10" s="63"/>
      <c r="G10" s="63"/>
      <c r="H10" s="63"/>
      <c r="I10" s="63"/>
      <c r="J10" s="63"/>
      <c r="K10" s="63"/>
    </row>
    <row r="11" spans="2:11" x14ac:dyDescent="0.35">
      <c r="B11" s="63"/>
      <c r="C11" s="63"/>
      <c r="D11" s="63"/>
      <c r="E11" s="63"/>
      <c r="F11" s="63"/>
      <c r="G11" s="63"/>
      <c r="H11" s="63"/>
      <c r="I11" s="63"/>
      <c r="J11" s="63"/>
      <c r="K11" s="63"/>
    </row>
    <row r="12" spans="2:11" x14ac:dyDescent="0.35">
      <c r="B12" s="63"/>
      <c r="C12" s="63"/>
      <c r="D12" s="63"/>
      <c r="E12" s="63"/>
      <c r="F12" s="63"/>
      <c r="G12" s="63"/>
      <c r="H12" s="63"/>
      <c r="I12" s="63"/>
      <c r="J12" s="63"/>
      <c r="K12" s="63"/>
    </row>
    <row r="13" spans="2:11" x14ac:dyDescent="0.35">
      <c r="B13" s="63"/>
      <c r="C13" s="63"/>
      <c r="D13" s="63"/>
      <c r="E13" s="63"/>
      <c r="F13" s="63"/>
      <c r="G13" s="63"/>
      <c r="H13" s="63"/>
      <c r="I13" s="63"/>
      <c r="J13" s="63"/>
      <c r="K13" s="63"/>
    </row>
    <row r="14" spans="2:11" x14ac:dyDescent="0.35">
      <c r="B14" s="63"/>
      <c r="C14" s="63"/>
      <c r="D14" s="63"/>
      <c r="E14" s="63"/>
      <c r="F14" s="63"/>
      <c r="G14" s="63"/>
      <c r="H14" s="63"/>
      <c r="I14" s="63"/>
      <c r="J14" s="63"/>
      <c r="K14" s="63"/>
    </row>
    <row r="15" spans="2:11" x14ac:dyDescent="0.35">
      <c r="B15" s="63"/>
      <c r="C15" s="63"/>
      <c r="D15" s="63"/>
      <c r="E15" s="63"/>
      <c r="F15" s="63"/>
      <c r="G15" s="63"/>
      <c r="H15" s="63"/>
      <c r="I15" s="63"/>
      <c r="J15" s="63"/>
      <c r="K15" s="63"/>
    </row>
    <row r="16" spans="2:11" x14ac:dyDescent="0.35">
      <c r="B16" s="63"/>
      <c r="C16" s="63"/>
      <c r="D16" s="63"/>
      <c r="E16" s="63"/>
      <c r="F16" s="63"/>
      <c r="G16" s="63"/>
      <c r="H16" s="63"/>
      <c r="I16" s="63"/>
      <c r="J16" s="63"/>
      <c r="K16" s="63"/>
    </row>
    <row r="17" spans="2:11" x14ac:dyDescent="0.35">
      <c r="B17" s="63"/>
      <c r="C17" s="63"/>
      <c r="D17" s="63"/>
      <c r="E17" s="63"/>
      <c r="F17" s="63"/>
      <c r="G17" s="63"/>
      <c r="H17" s="63"/>
      <c r="I17" s="63"/>
      <c r="J17" s="63"/>
      <c r="K17" s="63"/>
    </row>
    <row r="18" spans="2:11" x14ac:dyDescent="0.35">
      <c r="B18" s="63"/>
      <c r="C18" s="63"/>
      <c r="D18" s="63"/>
      <c r="E18" s="63"/>
      <c r="F18" s="63"/>
      <c r="G18" s="63"/>
      <c r="H18" s="63"/>
      <c r="I18" s="63"/>
      <c r="J18" s="63"/>
      <c r="K18" s="63"/>
    </row>
    <row r="19" spans="2:11" x14ac:dyDescent="0.35">
      <c r="B19" s="63"/>
      <c r="C19" s="63"/>
      <c r="D19" s="63"/>
      <c r="E19" s="63"/>
      <c r="F19" s="63"/>
      <c r="G19" s="63"/>
      <c r="H19" s="63"/>
      <c r="I19" s="63"/>
      <c r="J19" s="63"/>
      <c r="K19" s="63"/>
    </row>
    <row r="20" spans="2:11" x14ac:dyDescent="0.35">
      <c r="B20" s="63"/>
      <c r="C20" s="63"/>
      <c r="D20" s="63"/>
      <c r="E20" s="63"/>
      <c r="F20" s="63"/>
      <c r="G20" s="63"/>
      <c r="H20" s="63"/>
      <c r="I20" s="63"/>
      <c r="J20" s="63"/>
      <c r="K20" s="63"/>
    </row>
    <row r="21" spans="2:11" x14ac:dyDescent="0.35">
      <c r="B21" s="63"/>
      <c r="C21" s="63"/>
      <c r="D21" s="63"/>
      <c r="E21" s="63"/>
      <c r="F21" s="63"/>
      <c r="G21" s="63"/>
      <c r="H21" s="63"/>
      <c r="I21" s="63"/>
      <c r="J21" s="63"/>
      <c r="K21" s="63"/>
    </row>
    <row r="22" spans="2:11" x14ac:dyDescent="0.35">
      <c r="B22" s="63"/>
      <c r="C22" s="63"/>
      <c r="D22" s="63"/>
      <c r="E22" s="63"/>
      <c r="F22" s="63"/>
      <c r="G22" s="63"/>
      <c r="H22" s="63"/>
      <c r="I22" s="63"/>
      <c r="J22" s="63"/>
      <c r="K22" s="63"/>
    </row>
    <row r="23" spans="2:11" x14ac:dyDescent="0.35">
      <c r="B23" s="63"/>
      <c r="C23" s="63"/>
      <c r="D23" s="63"/>
      <c r="E23" s="63"/>
      <c r="F23" s="63"/>
      <c r="G23" s="63"/>
      <c r="H23" s="63"/>
      <c r="I23" s="63"/>
      <c r="J23" s="63"/>
      <c r="K23" s="63"/>
    </row>
    <row r="24" spans="2:11" x14ac:dyDescent="0.35">
      <c r="B24" s="63"/>
      <c r="C24" s="63"/>
      <c r="D24" s="63"/>
      <c r="E24" s="63"/>
      <c r="F24" s="63"/>
      <c r="G24" s="63"/>
      <c r="H24" s="63"/>
      <c r="I24" s="63"/>
      <c r="J24" s="63"/>
      <c r="K24" s="63"/>
    </row>
    <row r="25" spans="2:11" x14ac:dyDescent="0.35">
      <c r="B25" s="63"/>
      <c r="C25" s="63"/>
      <c r="D25" s="63"/>
      <c r="E25" s="63"/>
      <c r="F25" s="63"/>
      <c r="G25" s="63"/>
      <c r="H25" s="63"/>
      <c r="I25" s="63"/>
      <c r="J25" s="63"/>
      <c r="K25" s="63"/>
    </row>
    <row r="26" spans="2:11" x14ac:dyDescent="0.35">
      <c r="B26" s="63"/>
      <c r="C26" s="63"/>
      <c r="D26" s="63"/>
      <c r="E26" s="63"/>
      <c r="F26" s="63"/>
      <c r="G26" s="63"/>
      <c r="H26" s="63"/>
      <c r="I26" s="63"/>
      <c r="J26" s="63"/>
      <c r="K26" s="63"/>
    </row>
    <row r="27" spans="2:11" x14ac:dyDescent="0.35">
      <c r="B27" s="63"/>
      <c r="C27" s="63"/>
      <c r="D27" s="63"/>
      <c r="E27" s="63"/>
      <c r="F27" s="63"/>
      <c r="G27" s="63"/>
      <c r="H27" s="63"/>
      <c r="I27" s="63"/>
      <c r="J27" s="63"/>
      <c r="K27" s="63"/>
    </row>
    <row r="28" spans="2:11" x14ac:dyDescent="0.35">
      <c r="B28" s="63"/>
      <c r="C28" s="63"/>
      <c r="D28" s="63"/>
      <c r="E28" s="63"/>
      <c r="F28" s="63"/>
      <c r="G28" s="63"/>
      <c r="H28" s="63"/>
      <c r="I28" s="63"/>
      <c r="J28" s="63"/>
      <c r="K28" s="63"/>
    </row>
    <row r="29" spans="2:11" x14ac:dyDescent="0.35">
      <c r="B29" s="63"/>
      <c r="C29" s="63"/>
      <c r="D29" s="63"/>
      <c r="E29" s="63"/>
      <c r="F29" s="63"/>
      <c r="G29" s="63"/>
      <c r="H29" s="63"/>
      <c r="I29" s="63"/>
      <c r="J29" s="63"/>
      <c r="K29" s="63"/>
    </row>
    <row r="31" spans="2:11" x14ac:dyDescent="0.35">
      <c r="B31" s="64" t="s">
        <v>128</v>
      </c>
    </row>
    <row r="33" spans="2:2" x14ac:dyDescent="0.35">
      <c r="B33" s="64" t="s">
        <v>129</v>
      </c>
    </row>
  </sheetData>
  <mergeCells count="1">
    <mergeCell ref="B8:K29"/>
  </mergeCells>
  <hyperlinks>
    <hyperlink ref="B31" r:id="rId1" xr:uid="{48DEA707-B597-49B2-B422-C5A5682FA6D1}"/>
    <hyperlink ref="B33" r:id="rId2" xr:uid="{B8D06BE7-2899-456C-9090-C753B08B5AC3}"/>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2670F-AC9F-47CB-8DC2-5D7FB242061B}">
  <dimension ref="A1:P33"/>
  <sheetViews>
    <sheetView zoomScaleNormal="100" workbookViewId="0">
      <selection activeCell="H23" sqref="H23"/>
    </sheetView>
  </sheetViews>
  <sheetFormatPr defaultRowHeight="14.5" x14ac:dyDescent="0.35"/>
  <cols>
    <col min="1" max="1" width="40.08984375" customWidth="1"/>
    <col min="2" max="2" width="20.54296875" customWidth="1"/>
    <col min="3" max="3" width="16.08984375" customWidth="1"/>
    <col min="4" max="4" width="15" customWidth="1"/>
    <col min="5" max="5" width="13" customWidth="1"/>
    <col min="6" max="6" width="13.36328125" customWidth="1"/>
    <col min="7" max="7" width="17.54296875" customWidth="1"/>
    <col min="8" max="8" width="28.6328125" customWidth="1"/>
    <col min="9" max="10" width="15.36328125" customWidth="1"/>
    <col min="11" max="11" width="47.08984375" bestFit="1" customWidth="1"/>
    <col min="12" max="12" width="19.6328125" customWidth="1"/>
    <col min="13" max="13" width="13.36328125" customWidth="1"/>
    <col min="14" max="14" width="14" customWidth="1"/>
    <col min="15" max="15" width="20" bestFit="1" customWidth="1"/>
    <col min="16" max="16" width="18.36328125" customWidth="1"/>
  </cols>
  <sheetData>
    <row r="1" spans="1:16" ht="21" x14ac:dyDescent="0.5">
      <c r="A1" s="32" t="s">
        <v>107</v>
      </c>
      <c r="K1" s="32" t="s">
        <v>108</v>
      </c>
    </row>
    <row r="2" spans="1:16" x14ac:dyDescent="0.35">
      <c r="A2" t="s">
        <v>36</v>
      </c>
      <c r="B2" t="s">
        <v>109</v>
      </c>
      <c r="C2" t="s">
        <v>110</v>
      </c>
      <c r="D2" t="s">
        <v>111</v>
      </c>
      <c r="E2" t="s">
        <v>112</v>
      </c>
      <c r="F2" t="s">
        <v>113</v>
      </c>
      <c r="G2" t="s">
        <v>114</v>
      </c>
      <c r="H2" t="s">
        <v>115</v>
      </c>
      <c r="I2" t="s">
        <v>116</v>
      </c>
      <c r="K2" t="s">
        <v>36</v>
      </c>
      <c r="L2" t="s">
        <v>117</v>
      </c>
      <c r="M2" t="s">
        <v>118</v>
      </c>
      <c r="N2" t="s">
        <v>119</v>
      </c>
      <c r="O2" t="s">
        <v>115</v>
      </c>
      <c r="P2" t="s">
        <v>116</v>
      </c>
    </row>
    <row r="3" spans="1:16" x14ac:dyDescent="0.35">
      <c r="A3" s="33" t="s">
        <v>8</v>
      </c>
      <c r="B3" s="33">
        <v>619</v>
      </c>
      <c r="C3" s="33">
        <v>354</v>
      </c>
      <c r="D3" s="33">
        <v>0</v>
      </c>
      <c r="E3" s="33">
        <v>0</v>
      </c>
      <c r="F3" s="33">
        <v>619</v>
      </c>
      <c r="G3" s="33">
        <v>354</v>
      </c>
      <c r="H3" s="33">
        <v>525</v>
      </c>
      <c r="I3" s="33" t="s">
        <v>102</v>
      </c>
      <c r="K3" t="s">
        <v>8</v>
      </c>
      <c r="L3" t="s">
        <v>99</v>
      </c>
      <c r="M3">
        <v>18.86</v>
      </c>
      <c r="N3">
        <v>0.32</v>
      </c>
      <c r="O3" s="33">
        <v>3.42</v>
      </c>
      <c r="P3" t="s">
        <v>102</v>
      </c>
    </row>
    <row r="4" spans="1:16" x14ac:dyDescent="0.35">
      <c r="A4" t="s">
        <v>9</v>
      </c>
      <c r="B4">
        <v>0</v>
      </c>
      <c r="C4">
        <v>0</v>
      </c>
      <c r="D4">
        <v>0</v>
      </c>
      <c r="E4">
        <v>0</v>
      </c>
      <c r="F4">
        <v>0</v>
      </c>
      <c r="G4">
        <v>0</v>
      </c>
      <c r="H4">
        <v>0</v>
      </c>
      <c r="I4" t="s">
        <v>103</v>
      </c>
      <c r="K4" t="s">
        <v>9</v>
      </c>
      <c r="L4" t="s">
        <v>101</v>
      </c>
      <c r="M4" t="s">
        <v>103</v>
      </c>
      <c r="N4" t="s">
        <v>103</v>
      </c>
      <c r="O4" t="s">
        <v>103</v>
      </c>
      <c r="P4" t="s">
        <v>103</v>
      </c>
    </row>
    <row r="5" spans="1:16" x14ac:dyDescent="0.35">
      <c r="A5" t="s">
        <v>10</v>
      </c>
      <c r="B5">
        <v>109</v>
      </c>
      <c r="C5">
        <v>109</v>
      </c>
      <c r="D5">
        <v>0</v>
      </c>
      <c r="E5">
        <v>0</v>
      </c>
      <c r="F5">
        <v>109</v>
      </c>
      <c r="G5">
        <v>109</v>
      </c>
      <c r="H5">
        <v>109</v>
      </c>
      <c r="I5" t="s">
        <v>100</v>
      </c>
      <c r="K5" t="s">
        <v>10</v>
      </c>
      <c r="L5" t="s">
        <v>101</v>
      </c>
      <c r="M5" t="s">
        <v>103</v>
      </c>
      <c r="N5" t="s">
        <v>103</v>
      </c>
      <c r="O5" t="s">
        <v>103</v>
      </c>
      <c r="P5" t="s">
        <v>103</v>
      </c>
    </row>
    <row r="6" spans="1:16" x14ac:dyDescent="0.35">
      <c r="A6" t="s">
        <v>11</v>
      </c>
      <c r="B6">
        <v>700</v>
      </c>
      <c r="C6">
        <v>100</v>
      </c>
      <c r="D6">
        <v>13</v>
      </c>
      <c r="E6">
        <v>13</v>
      </c>
      <c r="F6">
        <v>713</v>
      </c>
      <c r="G6">
        <v>113</v>
      </c>
      <c r="H6">
        <v>393</v>
      </c>
      <c r="I6" t="s">
        <v>105</v>
      </c>
      <c r="K6" t="s">
        <v>11</v>
      </c>
      <c r="L6" t="s">
        <v>99</v>
      </c>
      <c r="M6">
        <v>-2.35</v>
      </c>
      <c r="N6">
        <v>-8.0299999999999994</v>
      </c>
      <c r="O6">
        <v>-5.19</v>
      </c>
      <c r="P6" t="s">
        <v>106</v>
      </c>
    </row>
    <row r="7" spans="1:16" x14ac:dyDescent="0.35">
      <c r="A7" t="s">
        <v>12</v>
      </c>
      <c r="B7">
        <v>15</v>
      </c>
      <c r="C7">
        <v>4</v>
      </c>
      <c r="D7">
        <v>8</v>
      </c>
      <c r="E7">
        <v>1.6</v>
      </c>
      <c r="F7">
        <v>23</v>
      </c>
      <c r="G7">
        <v>5.6</v>
      </c>
      <c r="H7">
        <v>14.5</v>
      </c>
      <c r="I7" t="s">
        <v>100</v>
      </c>
      <c r="K7" t="s">
        <v>12</v>
      </c>
      <c r="L7" t="s">
        <v>99</v>
      </c>
      <c r="M7">
        <v>-2.13</v>
      </c>
      <c r="N7">
        <v>-2.68</v>
      </c>
      <c r="O7">
        <v>-2.1800000000000002</v>
      </c>
      <c r="P7" t="s">
        <v>100</v>
      </c>
    </row>
    <row r="8" spans="1:16" x14ac:dyDescent="0.35">
      <c r="A8" t="s">
        <v>13</v>
      </c>
      <c r="B8">
        <v>0</v>
      </c>
      <c r="C8">
        <v>0</v>
      </c>
      <c r="D8">
        <v>0</v>
      </c>
      <c r="E8">
        <v>0</v>
      </c>
      <c r="F8">
        <v>0</v>
      </c>
      <c r="G8">
        <v>0</v>
      </c>
      <c r="H8">
        <v>0</v>
      </c>
      <c r="I8" t="s">
        <v>103</v>
      </c>
      <c r="K8" t="s">
        <v>13</v>
      </c>
      <c r="L8" t="s">
        <v>101</v>
      </c>
      <c r="M8" t="s">
        <v>103</v>
      </c>
      <c r="N8" t="s">
        <v>103</v>
      </c>
      <c r="O8" t="s">
        <v>103</v>
      </c>
      <c r="P8" t="s">
        <v>103</v>
      </c>
    </row>
    <row r="9" spans="1:16" x14ac:dyDescent="0.35">
      <c r="A9" t="s">
        <v>120</v>
      </c>
      <c r="B9">
        <v>173</v>
      </c>
      <c r="C9">
        <v>108</v>
      </c>
      <c r="D9">
        <v>344</v>
      </c>
      <c r="E9">
        <v>41</v>
      </c>
      <c r="F9">
        <v>517</v>
      </c>
      <c r="G9">
        <v>149</v>
      </c>
      <c r="H9">
        <v>354</v>
      </c>
      <c r="I9" t="s">
        <v>105</v>
      </c>
      <c r="K9" t="s">
        <v>120</v>
      </c>
      <c r="L9" t="s">
        <v>99</v>
      </c>
      <c r="M9">
        <v>-2</v>
      </c>
      <c r="N9">
        <v>-13</v>
      </c>
      <c r="O9">
        <v>-7</v>
      </c>
      <c r="P9" t="s">
        <v>102</v>
      </c>
    </row>
    <row r="10" spans="1:16" x14ac:dyDescent="0.35">
      <c r="A10" t="s">
        <v>121</v>
      </c>
      <c r="B10">
        <v>173</v>
      </c>
      <c r="C10">
        <v>108</v>
      </c>
      <c r="D10">
        <v>204</v>
      </c>
      <c r="E10">
        <v>22</v>
      </c>
      <c r="F10">
        <v>377</v>
      </c>
      <c r="G10">
        <v>130</v>
      </c>
      <c r="H10">
        <v>255</v>
      </c>
      <c r="I10" t="s">
        <v>105</v>
      </c>
      <c r="K10" t="s">
        <v>121</v>
      </c>
      <c r="L10" t="s">
        <v>99</v>
      </c>
      <c r="M10">
        <v>-2.5</v>
      </c>
      <c r="N10">
        <v>-25.5</v>
      </c>
      <c r="O10">
        <v>-14.5</v>
      </c>
      <c r="P10" t="s">
        <v>102</v>
      </c>
    </row>
    <row r="11" spans="1:16" x14ac:dyDescent="0.35">
      <c r="A11" t="s">
        <v>3</v>
      </c>
      <c r="B11">
        <v>88</v>
      </c>
      <c r="C11">
        <v>87</v>
      </c>
      <c r="D11">
        <v>0</v>
      </c>
      <c r="E11">
        <v>0</v>
      </c>
      <c r="F11">
        <v>87</v>
      </c>
      <c r="G11">
        <v>87</v>
      </c>
      <c r="H11">
        <v>87</v>
      </c>
      <c r="I11" t="s">
        <v>106</v>
      </c>
      <c r="K11" t="s">
        <v>3</v>
      </c>
      <c r="L11" t="s">
        <v>99</v>
      </c>
      <c r="M11">
        <v>0</v>
      </c>
      <c r="N11">
        <v>0</v>
      </c>
      <c r="O11">
        <v>0</v>
      </c>
      <c r="P11" t="s">
        <v>106</v>
      </c>
    </row>
    <row r="12" spans="1:16" x14ac:dyDescent="0.35">
      <c r="A12" t="s">
        <v>4</v>
      </c>
      <c r="B12">
        <v>69</v>
      </c>
      <c r="C12">
        <v>33</v>
      </c>
      <c r="D12">
        <v>0</v>
      </c>
      <c r="E12">
        <v>0</v>
      </c>
      <c r="F12">
        <v>69</v>
      </c>
      <c r="G12">
        <v>33</v>
      </c>
      <c r="H12">
        <v>60</v>
      </c>
      <c r="I12" t="s">
        <v>106</v>
      </c>
      <c r="K12" t="s">
        <v>4</v>
      </c>
      <c r="L12" t="s">
        <v>99</v>
      </c>
      <c r="M12">
        <v>0</v>
      </c>
      <c r="N12">
        <v>0</v>
      </c>
      <c r="O12">
        <v>0</v>
      </c>
      <c r="P12" t="s">
        <v>106</v>
      </c>
    </row>
    <row r="13" spans="1:16" x14ac:dyDescent="0.35">
      <c r="A13" t="s">
        <v>5</v>
      </c>
      <c r="B13">
        <v>87</v>
      </c>
      <c r="C13">
        <v>87</v>
      </c>
      <c r="D13">
        <v>0</v>
      </c>
      <c r="E13">
        <v>0</v>
      </c>
      <c r="F13">
        <v>87</v>
      </c>
      <c r="G13">
        <v>87</v>
      </c>
      <c r="H13">
        <v>87</v>
      </c>
      <c r="I13" t="s">
        <v>106</v>
      </c>
      <c r="K13" t="s">
        <v>5</v>
      </c>
      <c r="L13" t="s">
        <v>99</v>
      </c>
      <c r="M13">
        <v>0</v>
      </c>
      <c r="N13">
        <v>0</v>
      </c>
      <c r="O13">
        <v>0</v>
      </c>
      <c r="P13" t="s">
        <v>106</v>
      </c>
    </row>
    <row r="14" spans="1:16" x14ac:dyDescent="0.35">
      <c r="A14" t="s">
        <v>15</v>
      </c>
      <c r="B14">
        <v>0</v>
      </c>
      <c r="C14">
        <v>0</v>
      </c>
      <c r="D14">
        <v>0</v>
      </c>
      <c r="E14">
        <v>0</v>
      </c>
      <c r="F14">
        <v>0</v>
      </c>
      <c r="G14">
        <v>0</v>
      </c>
      <c r="H14">
        <v>0</v>
      </c>
      <c r="I14" t="s">
        <v>103</v>
      </c>
      <c r="K14" t="s">
        <v>15</v>
      </c>
      <c r="L14" t="s">
        <v>101</v>
      </c>
      <c r="M14" t="s">
        <v>103</v>
      </c>
      <c r="N14" t="s">
        <v>103</v>
      </c>
      <c r="O14" t="s">
        <v>103</v>
      </c>
      <c r="P14" t="s">
        <v>103</v>
      </c>
    </row>
    <row r="15" spans="1:16" x14ac:dyDescent="0.35">
      <c r="A15" t="s">
        <v>16</v>
      </c>
      <c r="B15">
        <v>69</v>
      </c>
      <c r="C15">
        <v>69</v>
      </c>
      <c r="D15">
        <v>0</v>
      </c>
      <c r="E15">
        <v>0</v>
      </c>
      <c r="F15">
        <v>69</v>
      </c>
      <c r="G15">
        <v>69</v>
      </c>
      <c r="H15">
        <v>69</v>
      </c>
      <c r="I15" t="s">
        <v>100</v>
      </c>
      <c r="K15" t="s">
        <v>16</v>
      </c>
      <c r="L15" t="s">
        <v>99</v>
      </c>
      <c r="M15">
        <v>0</v>
      </c>
      <c r="N15">
        <v>0</v>
      </c>
      <c r="O15">
        <v>0</v>
      </c>
      <c r="P15" t="s">
        <v>100</v>
      </c>
    </row>
    <row r="16" spans="1:16" x14ac:dyDescent="0.35">
      <c r="A16" t="s">
        <v>17</v>
      </c>
      <c r="B16">
        <v>87</v>
      </c>
      <c r="C16">
        <v>87</v>
      </c>
      <c r="D16">
        <v>0</v>
      </c>
      <c r="E16">
        <v>0</v>
      </c>
      <c r="F16">
        <v>87</v>
      </c>
      <c r="G16">
        <v>87</v>
      </c>
      <c r="H16">
        <v>87</v>
      </c>
      <c r="I16" t="s">
        <v>102</v>
      </c>
      <c r="K16" t="s">
        <v>17</v>
      </c>
      <c r="L16" t="s">
        <v>99</v>
      </c>
      <c r="M16">
        <v>0</v>
      </c>
      <c r="N16">
        <v>0</v>
      </c>
      <c r="O16">
        <v>0</v>
      </c>
      <c r="P16" t="s">
        <v>106</v>
      </c>
    </row>
    <row r="17" spans="1:16" x14ac:dyDescent="0.35">
      <c r="A17" t="s">
        <v>18</v>
      </c>
      <c r="B17">
        <v>259</v>
      </c>
      <c r="C17">
        <v>76</v>
      </c>
      <c r="D17">
        <v>0</v>
      </c>
      <c r="E17">
        <v>0</v>
      </c>
      <c r="F17">
        <v>259</v>
      </c>
      <c r="G17">
        <v>76</v>
      </c>
      <c r="H17">
        <v>168</v>
      </c>
      <c r="I17" t="s">
        <v>100</v>
      </c>
      <c r="K17" t="s">
        <v>18</v>
      </c>
      <c r="L17" t="s">
        <v>99</v>
      </c>
      <c r="M17">
        <v>3.31</v>
      </c>
      <c r="N17">
        <v>-0.36</v>
      </c>
      <c r="O17" s="33">
        <v>3.31</v>
      </c>
      <c r="P17" t="s">
        <v>102</v>
      </c>
    </row>
    <row r="18" spans="1:16" x14ac:dyDescent="0.35">
      <c r="A18" t="s">
        <v>19</v>
      </c>
      <c r="B18">
        <v>103</v>
      </c>
      <c r="C18">
        <v>88</v>
      </c>
      <c r="D18">
        <v>9</v>
      </c>
      <c r="E18">
        <v>2</v>
      </c>
      <c r="F18">
        <v>112</v>
      </c>
      <c r="G18">
        <v>90</v>
      </c>
      <c r="H18">
        <v>100</v>
      </c>
      <c r="I18" t="s">
        <v>102</v>
      </c>
      <c r="K18" t="s">
        <v>19</v>
      </c>
      <c r="L18" t="s">
        <v>99</v>
      </c>
      <c r="M18">
        <v>5.3999999999999999E-2</v>
      </c>
      <c r="N18">
        <v>5.3999999999999999E-2</v>
      </c>
      <c r="O18">
        <v>5.3999999999999999E-2</v>
      </c>
      <c r="P18" t="s">
        <v>106</v>
      </c>
    </row>
    <row r="19" spans="1:16" x14ac:dyDescent="0.35">
      <c r="A19" t="s">
        <v>20</v>
      </c>
      <c r="B19">
        <v>69</v>
      </c>
      <c r="C19">
        <v>33</v>
      </c>
      <c r="D19">
        <v>0</v>
      </c>
      <c r="E19">
        <v>0</v>
      </c>
      <c r="F19">
        <v>69</v>
      </c>
      <c r="G19">
        <v>33</v>
      </c>
      <c r="H19">
        <v>60</v>
      </c>
      <c r="I19" t="s">
        <v>102</v>
      </c>
      <c r="K19" t="s">
        <v>20</v>
      </c>
      <c r="L19" t="s">
        <v>99</v>
      </c>
      <c r="M19">
        <v>0</v>
      </c>
      <c r="N19">
        <v>0</v>
      </c>
      <c r="O19">
        <v>0</v>
      </c>
      <c r="P19" t="s">
        <v>106</v>
      </c>
    </row>
    <row r="20" spans="1:16" x14ac:dyDescent="0.35">
      <c r="A20" t="s">
        <v>21</v>
      </c>
      <c r="B20">
        <v>2530</v>
      </c>
      <c r="C20">
        <v>810</v>
      </c>
      <c r="D20">
        <v>0</v>
      </c>
      <c r="E20">
        <v>0</v>
      </c>
      <c r="F20">
        <v>2530</v>
      </c>
      <c r="G20">
        <v>810</v>
      </c>
      <c r="H20">
        <v>1610</v>
      </c>
      <c r="I20" t="s">
        <v>106</v>
      </c>
      <c r="K20" t="s">
        <v>21</v>
      </c>
      <c r="L20" t="s">
        <v>99</v>
      </c>
      <c r="M20">
        <v>18.86</v>
      </c>
      <c r="N20">
        <v>0.32</v>
      </c>
      <c r="O20" s="33">
        <v>3.42</v>
      </c>
      <c r="P20" t="s">
        <v>102</v>
      </c>
    </row>
    <row r="21" spans="1:16" x14ac:dyDescent="0.35">
      <c r="A21" t="s">
        <v>22</v>
      </c>
      <c r="B21">
        <v>87</v>
      </c>
      <c r="C21">
        <v>87</v>
      </c>
      <c r="D21">
        <v>0</v>
      </c>
      <c r="E21">
        <v>0</v>
      </c>
      <c r="F21">
        <v>87</v>
      </c>
      <c r="G21">
        <v>87</v>
      </c>
      <c r="H21">
        <v>87</v>
      </c>
      <c r="I21" t="s">
        <v>106</v>
      </c>
      <c r="K21" t="s">
        <v>22</v>
      </c>
      <c r="L21" t="s">
        <v>101</v>
      </c>
      <c r="M21" t="s">
        <v>103</v>
      </c>
      <c r="N21" t="s">
        <v>103</v>
      </c>
      <c r="O21" t="s">
        <v>103</v>
      </c>
      <c r="P21" t="s">
        <v>103</v>
      </c>
    </row>
    <row r="22" spans="1:16" x14ac:dyDescent="0.35">
      <c r="A22" t="s">
        <v>23</v>
      </c>
      <c r="B22">
        <v>103</v>
      </c>
      <c r="C22">
        <v>88</v>
      </c>
      <c r="D22">
        <v>9</v>
      </c>
      <c r="E22">
        <v>2</v>
      </c>
      <c r="F22">
        <v>112</v>
      </c>
      <c r="G22">
        <v>90</v>
      </c>
      <c r="H22">
        <v>100</v>
      </c>
      <c r="I22" t="s">
        <v>106</v>
      </c>
      <c r="K22" t="s">
        <v>23</v>
      </c>
      <c r="L22" t="s">
        <v>99</v>
      </c>
      <c r="M22">
        <v>5.3999999999999999E-2</v>
      </c>
      <c r="N22">
        <v>5.3999999999999999E-2</v>
      </c>
      <c r="O22">
        <v>5.3999999999999999E-2</v>
      </c>
      <c r="P22" t="s">
        <v>106</v>
      </c>
    </row>
    <row r="23" spans="1:16" x14ac:dyDescent="0.35">
      <c r="A23" t="s">
        <v>24</v>
      </c>
      <c r="B23">
        <v>356</v>
      </c>
      <c r="C23">
        <v>13</v>
      </c>
      <c r="D23">
        <v>0</v>
      </c>
      <c r="E23">
        <v>0</v>
      </c>
      <c r="F23">
        <v>356</v>
      </c>
      <c r="G23">
        <v>13</v>
      </c>
      <c r="H23">
        <v>132</v>
      </c>
      <c r="I23" t="s">
        <v>106</v>
      </c>
      <c r="K23" t="s">
        <v>24</v>
      </c>
      <c r="L23" t="s">
        <v>99</v>
      </c>
      <c r="M23">
        <v>3.45</v>
      </c>
      <c r="N23">
        <v>-0.4</v>
      </c>
      <c r="O23">
        <v>1.98</v>
      </c>
      <c r="P23" t="s">
        <v>106</v>
      </c>
    </row>
    <row r="24" spans="1:16" x14ac:dyDescent="0.35">
      <c r="A24" t="s">
        <v>6</v>
      </c>
      <c r="B24">
        <v>69</v>
      </c>
      <c r="C24">
        <v>69</v>
      </c>
      <c r="D24">
        <v>0</v>
      </c>
      <c r="E24">
        <v>0</v>
      </c>
      <c r="F24">
        <v>69</v>
      </c>
      <c r="G24">
        <v>69</v>
      </c>
      <c r="H24">
        <v>69</v>
      </c>
      <c r="I24" t="s">
        <v>106</v>
      </c>
      <c r="K24" t="s">
        <v>6</v>
      </c>
      <c r="L24" t="s">
        <v>101</v>
      </c>
      <c r="M24" t="s">
        <v>103</v>
      </c>
      <c r="N24" t="s">
        <v>103</v>
      </c>
      <c r="O24" t="s">
        <v>103</v>
      </c>
      <c r="P24" t="s">
        <v>106</v>
      </c>
    </row>
    <row r="25" spans="1:16" x14ac:dyDescent="0.35">
      <c r="A25" t="s">
        <v>25</v>
      </c>
      <c r="B25">
        <v>87</v>
      </c>
      <c r="C25">
        <v>87</v>
      </c>
      <c r="D25">
        <v>0</v>
      </c>
      <c r="E25">
        <v>0</v>
      </c>
      <c r="F25">
        <v>87</v>
      </c>
      <c r="G25">
        <v>87</v>
      </c>
      <c r="H25">
        <v>87</v>
      </c>
      <c r="I25" t="s">
        <v>106</v>
      </c>
      <c r="K25" t="s">
        <v>25</v>
      </c>
      <c r="L25" t="s">
        <v>99</v>
      </c>
      <c r="M25">
        <v>0</v>
      </c>
      <c r="N25">
        <v>0</v>
      </c>
      <c r="O25">
        <v>0</v>
      </c>
      <c r="P25" t="s">
        <v>106</v>
      </c>
    </row>
    <row r="26" spans="1:16" x14ac:dyDescent="0.35">
      <c r="A26" t="s">
        <v>26</v>
      </c>
      <c r="B26">
        <v>259</v>
      </c>
      <c r="C26">
        <v>76</v>
      </c>
      <c r="D26">
        <v>0</v>
      </c>
      <c r="E26">
        <v>0</v>
      </c>
      <c r="F26">
        <v>259</v>
      </c>
      <c r="G26">
        <v>76</v>
      </c>
      <c r="H26">
        <v>168</v>
      </c>
      <c r="I26" t="s">
        <v>106</v>
      </c>
      <c r="K26" t="s">
        <v>26</v>
      </c>
      <c r="L26" t="s">
        <v>101</v>
      </c>
      <c r="M26" t="s">
        <v>103</v>
      </c>
      <c r="N26" t="s">
        <v>103</v>
      </c>
      <c r="O26" t="s">
        <v>103</v>
      </c>
      <c r="P26" t="s">
        <v>103</v>
      </c>
    </row>
    <row r="27" spans="1:16" x14ac:dyDescent="0.35">
      <c r="A27" t="s">
        <v>27</v>
      </c>
      <c r="B27">
        <v>0</v>
      </c>
      <c r="C27">
        <v>0</v>
      </c>
      <c r="D27">
        <v>0</v>
      </c>
      <c r="E27">
        <v>0</v>
      </c>
      <c r="F27">
        <v>0</v>
      </c>
      <c r="G27">
        <v>0</v>
      </c>
      <c r="H27">
        <v>0</v>
      </c>
      <c r="I27" t="s">
        <v>103</v>
      </c>
      <c r="K27" t="s">
        <v>27</v>
      </c>
      <c r="L27" t="s">
        <v>101</v>
      </c>
      <c r="M27" t="s">
        <v>103</v>
      </c>
      <c r="N27" t="s">
        <v>103</v>
      </c>
      <c r="O27" t="s">
        <v>103</v>
      </c>
      <c r="P27" t="s">
        <v>103</v>
      </c>
    </row>
    <row r="28" spans="1:16" x14ac:dyDescent="0.35">
      <c r="A28" t="s">
        <v>28</v>
      </c>
      <c r="B28">
        <v>111</v>
      </c>
      <c r="C28">
        <v>47</v>
      </c>
      <c r="D28">
        <v>230</v>
      </c>
      <c r="E28">
        <v>9</v>
      </c>
      <c r="F28">
        <v>341</v>
      </c>
      <c r="G28">
        <v>56</v>
      </c>
      <c r="H28">
        <v>95</v>
      </c>
      <c r="I28" t="s">
        <v>106</v>
      </c>
      <c r="K28" t="s">
        <v>28</v>
      </c>
      <c r="L28" t="s">
        <v>99</v>
      </c>
      <c r="M28">
        <v>1.65</v>
      </c>
      <c r="N28">
        <v>-5.89</v>
      </c>
      <c r="O28">
        <v>-2.89</v>
      </c>
      <c r="P28" t="s">
        <v>106</v>
      </c>
    </row>
    <row r="29" spans="1:16" x14ac:dyDescent="0.35">
      <c r="A29" t="s">
        <v>29</v>
      </c>
      <c r="B29">
        <v>69</v>
      </c>
      <c r="C29">
        <v>69</v>
      </c>
      <c r="D29">
        <v>0</v>
      </c>
      <c r="E29">
        <v>0</v>
      </c>
      <c r="F29">
        <v>69</v>
      </c>
      <c r="G29">
        <v>69</v>
      </c>
      <c r="H29">
        <v>69</v>
      </c>
      <c r="I29" t="s">
        <v>106</v>
      </c>
      <c r="K29" t="s">
        <v>29</v>
      </c>
      <c r="L29" t="s">
        <v>99</v>
      </c>
      <c r="M29">
        <v>0</v>
      </c>
      <c r="N29">
        <v>0</v>
      </c>
      <c r="O29">
        <v>0</v>
      </c>
      <c r="P29" t="s">
        <v>106</v>
      </c>
    </row>
    <row r="30" spans="1:16" x14ac:dyDescent="0.35">
      <c r="A30" t="s">
        <v>30</v>
      </c>
      <c r="B30">
        <v>268</v>
      </c>
      <c r="C30">
        <v>251</v>
      </c>
      <c r="D30">
        <v>0</v>
      </c>
      <c r="E30">
        <v>0</v>
      </c>
      <c r="F30">
        <v>268</v>
      </c>
      <c r="G30">
        <v>251</v>
      </c>
      <c r="H30">
        <v>259</v>
      </c>
      <c r="I30" t="s">
        <v>106</v>
      </c>
      <c r="K30" t="s">
        <v>30</v>
      </c>
      <c r="L30" t="s">
        <v>99</v>
      </c>
      <c r="M30">
        <v>18.86</v>
      </c>
      <c r="N30">
        <v>0.32</v>
      </c>
      <c r="O30" s="33">
        <v>3.42</v>
      </c>
      <c r="P30" t="s">
        <v>106</v>
      </c>
    </row>
    <row r="31" spans="1:16" x14ac:dyDescent="0.35">
      <c r="A31" t="s">
        <v>31</v>
      </c>
      <c r="B31">
        <v>69</v>
      </c>
      <c r="C31">
        <v>33</v>
      </c>
      <c r="D31">
        <v>0</v>
      </c>
      <c r="E31">
        <v>0</v>
      </c>
      <c r="F31">
        <v>69</v>
      </c>
      <c r="G31">
        <v>33</v>
      </c>
      <c r="H31">
        <v>60</v>
      </c>
      <c r="I31" t="s">
        <v>102</v>
      </c>
      <c r="K31" t="s">
        <v>31</v>
      </c>
      <c r="L31" t="s">
        <v>99</v>
      </c>
      <c r="M31">
        <v>0</v>
      </c>
      <c r="N31">
        <v>0</v>
      </c>
      <c r="O31">
        <v>0</v>
      </c>
      <c r="P31" t="s">
        <v>106</v>
      </c>
    </row>
    <row r="32" spans="1:16" x14ac:dyDescent="0.35">
      <c r="A32" s="33" t="s">
        <v>32</v>
      </c>
      <c r="B32" s="33">
        <v>103</v>
      </c>
      <c r="C32" s="33">
        <v>88</v>
      </c>
      <c r="D32" s="33">
        <v>9</v>
      </c>
      <c r="E32" s="33">
        <v>2</v>
      </c>
      <c r="F32" s="33">
        <v>112</v>
      </c>
      <c r="G32" s="33">
        <v>90</v>
      </c>
      <c r="H32" s="33">
        <v>100</v>
      </c>
      <c r="I32" s="33" t="s">
        <v>102</v>
      </c>
      <c r="K32" t="s">
        <v>32</v>
      </c>
      <c r="L32" t="s">
        <v>99</v>
      </c>
      <c r="M32">
        <v>5.3999999999999999E-2</v>
      </c>
      <c r="N32">
        <v>5.3999999999999999E-2</v>
      </c>
      <c r="O32">
        <v>5.3999999999999999E-2</v>
      </c>
      <c r="P32" t="s">
        <v>106</v>
      </c>
    </row>
    <row r="33" spans="1:16" x14ac:dyDescent="0.35">
      <c r="A33" t="s">
        <v>33</v>
      </c>
      <c r="B33">
        <v>111</v>
      </c>
      <c r="C33">
        <v>47</v>
      </c>
      <c r="D33">
        <v>230</v>
      </c>
      <c r="E33">
        <v>9</v>
      </c>
      <c r="F33">
        <v>341</v>
      </c>
      <c r="G33">
        <v>56</v>
      </c>
      <c r="H33">
        <v>95</v>
      </c>
      <c r="I33" t="s">
        <v>106</v>
      </c>
      <c r="K33" t="s">
        <v>33</v>
      </c>
      <c r="L33" t="s">
        <v>101</v>
      </c>
      <c r="M33" t="s">
        <v>103</v>
      </c>
      <c r="N33" t="s">
        <v>103</v>
      </c>
      <c r="O33" t="s">
        <v>103</v>
      </c>
      <c r="P33" t="s">
        <v>106</v>
      </c>
    </row>
  </sheetData>
  <pageMargins left="0.7" right="0.7" top="0.75" bottom="0.75" header="0.3" footer="0.3"/>
  <pageSetup paperSize="9"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DE71-1A29-4C46-8247-B340EAEE5F32}">
  <dimension ref="A1:F48"/>
  <sheetViews>
    <sheetView topLeftCell="A6" zoomScaleNormal="100" workbookViewId="0">
      <selection activeCell="D13" sqref="D13"/>
    </sheetView>
  </sheetViews>
  <sheetFormatPr defaultRowHeight="14.5" x14ac:dyDescent="0.35"/>
  <cols>
    <col min="1" max="1" width="40.08984375" customWidth="1"/>
    <col min="2" max="2" width="18.90625" customWidth="1"/>
    <col min="3" max="3" width="14.36328125" bestFit="1" customWidth="1"/>
    <col min="4" max="4" width="15.36328125" bestFit="1" customWidth="1"/>
    <col min="5" max="5" width="10" bestFit="1" customWidth="1"/>
    <col min="6" max="6" width="20" bestFit="1" customWidth="1"/>
    <col min="7" max="7" width="18.36328125" customWidth="1"/>
  </cols>
  <sheetData>
    <row r="1" spans="1:6" ht="21" x14ac:dyDescent="0.5">
      <c r="A1" s="32" t="s">
        <v>107</v>
      </c>
      <c r="B1" s="32"/>
    </row>
    <row r="2" spans="1:6" x14ac:dyDescent="0.35">
      <c r="A2" t="s">
        <v>36</v>
      </c>
      <c r="B2" t="s">
        <v>122</v>
      </c>
      <c r="C2" t="s">
        <v>123</v>
      </c>
      <c r="D2" t="s">
        <v>42</v>
      </c>
      <c r="E2" t="s">
        <v>43</v>
      </c>
    </row>
    <row r="3" spans="1:6" x14ac:dyDescent="0.35">
      <c r="A3" s="33" t="s">
        <v>8</v>
      </c>
      <c r="B3" s="35">
        <v>525</v>
      </c>
      <c r="C3" s="35">
        <v>132</v>
      </c>
      <c r="D3" s="35">
        <v>132</v>
      </c>
      <c r="E3" s="35">
        <v>100</v>
      </c>
      <c r="F3" s="33"/>
    </row>
    <row r="4" spans="1:6" x14ac:dyDescent="0.35">
      <c r="A4" t="s">
        <v>9</v>
      </c>
      <c r="B4" s="35"/>
      <c r="C4" s="35"/>
      <c r="D4" s="35"/>
      <c r="E4" s="35"/>
    </row>
    <row r="5" spans="1:6" x14ac:dyDescent="0.35">
      <c r="A5" t="s">
        <v>10</v>
      </c>
      <c r="B5" s="35"/>
      <c r="C5" s="35"/>
      <c r="D5" s="35"/>
      <c r="E5" s="35"/>
    </row>
    <row r="6" spans="1:6" x14ac:dyDescent="0.35">
      <c r="A6" t="s">
        <v>11</v>
      </c>
      <c r="B6" s="35"/>
      <c r="C6" s="35"/>
      <c r="D6" s="35"/>
      <c r="E6" s="35"/>
    </row>
    <row r="7" spans="1:6" x14ac:dyDescent="0.35">
      <c r="A7" t="s">
        <v>12</v>
      </c>
      <c r="B7" s="35"/>
      <c r="C7" s="35"/>
      <c r="D7" s="35"/>
      <c r="E7" s="35"/>
    </row>
    <row r="8" spans="1:6" x14ac:dyDescent="0.35">
      <c r="A8" t="s">
        <v>13</v>
      </c>
      <c r="B8" s="35"/>
      <c r="C8" s="35"/>
      <c r="D8" s="35"/>
      <c r="E8" s="35"/>
    </row>
    <row r="9" spans="1:6" x14ac:dyDescent="0.35">
      <c r="A9" t="s">
        <v>120</v>
      </c>
      <c r="B9" s="35"/>
      <c r="C9" s="35"/>
      <c r="D9" s="35"/>
      <c r="E9" s="35"/>
    </row>
    <row r="10" spans="1:6" x14ac:dyDescent="0.35">
      <c r="A10" t="s">
        <v>121</v>
      </c>
      <c r="B10" s="35"/>
      <c r="C10" s="35"/>
      <c r="D10" s="35"/>
      <c r="E10" s="35"/>
    </row>
    <row r="11" spans="1:6" x14ac:dyDescent="0.35">
      <c r="A11" t="s">
        <v>3</v>
      </c>
      <c r="B11" s="35"/>
      <c r="C11" s="35"/>
      <c r="D11" s="35"/>
      <c r="E11" s="35"/>
    </row>
    <row r="12" spans="1:6" x14ac:dyDescent="0.35">
      <c r="A12" t="s">
        <v>4</v>
      </c>
      <c r="B12" s="35"/>
      <c r="C12" s="35"/>
      <c r="D12" s="35"/>
      <c r="E12" s="35"/>
    </row>
    <row r="13" spans="1:6" x14ac:dyDescent="0.35">
      <c r="A13" t="s">
        <v>5</v>
      </c>
      <c r="B13" s="35"/>
      <c r="C13" s="35"/>
      <c r="D13" s="35"/>
      <c r="E13" s="35"/>
    </row>
    <row r="14" spans="1:6" x14ac:dyDescent="0.35">
      <c r="A14" t="s">
        <v>15</v>
      </c>
      <c r="B14" s="35"/>
      <c r="C14" s="35"/>
      <c r="D14" s="35"/>
      <c r="E14" s="35"/>
    </row>
    <row r="15" spans="1:6" x14ac:dyDescent="0.35">
      <c r="A15" t="s">
        <v>16</v>
      </c>
      <c r="B15" s="35"/>
      <c r="C15" s="35"/>
      <c r="D15" s="35"/>
      <c r="E15" s="35"/>
    </row>
    <row r="16" spans="1:6" x14ac:dyDescent="0.35">
      <c r="A16" t="s">
        <v>17</v>
      </c>
      <c r="B16" s="35"/>
      <c r="C16" s="35"/>
      <c r="D16" s="35"/>
      <c r="E16" s="35"/>
    </row>
    <row r="17" spans="1:6" x14ac:dyDescent="0.35">
      <c r="A17" t="s">
        <v>18</v>
      </c>
      <c r="B17" s="35">
        <v>1971</v>
      </c>
      <c r="C17" s="35">
        <v>168</v>
      </c>
      <c r="D17" s="35">
        <v>168</v>
      </c>
      <c r="E17" s="35">
        <v>168</v>
      </c>
      <c r="F17" s="33"/>
    </row>
    <row r="18" spans="1:6" x14ac:dyDescent="0.35">
      <c r="A18" t="s">
        <v>19</v>
      </c>
      <c r="B18" s="36">
        <v>525</v>
      </c>
      <c r="C18" s="35">
        <v>132</v>
      </c>
      <c r="D18" s="35">
        <v>100</v>
      </c>
      <c r="E18" s="35">
        <v>100</v>
      </c>
    </row>
    <row r="19" spans="1:6" x14ac:dyDescent="0.35">
      <c r="A19" t="s">
        <v>20</v>
      </c>
      <c r="B19" s="35"/>
      <c r="C19" s="35"/>
      <c r="D19" s="35"/>
      <c r="E19" s="35"/>
    </row>
    <row r="20" spans="1:6" x14ac:dyDescent="0.35">
      <c r="A20" t="s">
        <v>21</v>
      </c>
      <c r="B20" s="35">
        <v>1610</v>
      </c>
      <c r="C20" s="35">
        <v>1610</v>
      </c>
      <c r="D20" s="35">
        <v>1610</v>
      </c>
      <c r="E20" s="35">
        <v>1610</v>
      </c>
      <c r="F20" s="33"/>
    </row>
    <row r="21" spans="1:6" x14ac:dyDescent="0.35">
      <c r="A21" t="s">
        <v>22</v>
      </c>
      <c r="B21" s="35"/>
      <c r="C21" s="35"/>
      <c r="D21" s="35"/>
      <c r="E21" s="35"/>
    </row>
    <row r="22" spans="1:6" x14ac:dyDescent="0.35">
      <c r="A22" t="s">
        <v>23</v>
      </c>
      <c r="B22" s="35"/>
      <c r="C22" s="35"/>
      <c r="D22" s="35"/>
      <c r="E22" s="35"/>
    </row>
    <row r="23" spans="1:6" x14ac:dyDescent="0.35">
      <c r="A23" t="s">
        <v>24</v>
      </c>
      <c r="B23" s="35"/>
      <c r="C23" s="35"/>
      <c r="D23" s="35"/>
      <c r="E23" s="35"/>
    </row>
    <row r="24" spans="1:6" x14ac:dyDescent="0.35">
      <c r="A24" t="s">
        <v>6</v>
      </c>
      <c r="B24" s="35"/>
      <c r="C24" s="35"/>
      <c r="D24" s="35"/>
      <c r="E24" s="35"/>
    </row>
    <row r="25" spans="1:6" x14ac:dyDescent="0.35">
      <c r="A25" t="s">
        <v>25</v>
      </c>
      <c r="B25" s="35"/>
      <c r="C25" s="35"/>
      <c r="D25" s="35"/>
      <c r="E25" s="35"/>
    </row>
    <row r="26" spans="1:6" x14ac:dyDescent="0.35">
      <c r="A26" t="s">
        <v>26</v>
      </c>
      <c r="B26" s="35">
        <v>1971</v>
      </c>
      <c r="C26" s="35">
        <v>168</v>
      </c>
      <c r="D26" s="35">
        <v>168</v>
      </c>
      <c r="E26" s="35">
        <v>168</v>
      </c>
    </row>
    <row r="27" spans="1:6" x14ac:dyDescent="0.35">
      <c r="A27" t="s">
        <v>27</v>
      </c>
      <c r="B27" s="35"/>
      <c r="C27" s="35"/>
      <c r="D27" s="35"/>
      <c r="E27" s="35"/>
    </row>
    <row r="28" spans="1:6" x14ac:dyDescent="0.35">
      <c r="A28" t="s">
        <v>28</v>
      </c>
      <c r="B28" s="35"/>
      <c r="C28" s="35"/>
      <c r="D28" s="35"/>
      <c r="E28" s="35"/>
    </row>
    <row r="29" spans="1:6" x14ac:dyDescent="0.35">
      <c r="A29" t="s">
        <v>29</v>
      </c>
      <c r="B29" s="35"/>
      <c r="C29" s="35"/>
      <c r="D29" s="35"/>
      <c r="E29" s="35"/>
    </row>
    <row r="30" spans="1:6" x14ac:dyDescent="0.35">
      <c r="A30" t="s">
        <v>30</v>
      </c>
      <c r="B30" s="35">
        <v>525</v>
      </c>
      <c r="C30" s="36">
        <v>259</v>
      </c>
      <c r="D30" s="36">
        <v>132</v>
      </c>
      <c r="E30" s="36">
        <v>100</v>
      </c>
      <c r="F30" s="33"/>
    </row>
    <row r="31" spans="1:6" x14ac:dyDescent="0.35">
      <c r="A31" t="s">
        <v>31</v>
      </c>
      <c r="B31" s="35"/>
      <c r="C31" s="35"/>
      <c r="D31" s="35"/>
      <c r="E31" s="35"/>
    </row>
    <row r="32" spans="1:6" x14ac:dyDescent="0.35">
      <c r="A32" s="33" t="s">
        <v>32</v>
      </c>
      <c r="B32" s="35">
        <v>525</v>
      </c>
      <c r="C32" s="35">
        <v>132</v>
      </c>
      <c r="D32" s="35">
        <v>132</v>
      </c>
      <c r="E32" s="35">
        <v>100</v>
      </c>
    </row>
    <row r="33" spans="1:5" hidden="1" x14ac:dyDescent="0.35">
      <c r="A33" t="s">
        <v>33</v>
      </c>
      <c r="B33" s="35"/>
      <c r="C33" s="35"/>
      <c r="D33" s="35"/>
      <c r="E33" s="35"/>
    </row>
    <row r="34" spans="1:5" x14ac:dyDescent="0.35">
      <c r="A34" t="s">
        <v>33</v>
      </c>
      <c r="B34" s="35"/>
      <c r="C34" s="35"/>
      <c r="D34" s="35"/>
      <c r="E34" s="35"/>
    </row>
    <row r="36" spans="1:5" x14ac:dyDescent="0.35">
      <c r="B36" s="38"/>
    </row>
    <row r="37" spans="1:5" x14ac:dyDescent="0.35">
      <c r="B37" s="37"/>
    </row>
    <row r="38" spans="1:5" x14ac:dyDescent="0.35">
      <c r="B38" s="37"/>
    </row>
    <row r="39" spans="1:5" x14ac:dyDescent="0.35">
      <c r="B39" s="37"/>
    </row>
    <row r="40" spans="1:5" x14ac:dyDescent="0.35">
      <c r="B40" s="37"/>
    </row>
    <row r="44" spans="1:5" x14ac:dyDescent="0.35">
      <c r="B44" s="37"/>
    </row>
    <row r="45" spans="1:5" x14ac:dyDescent="0.35">
      <c r="B45" s="37"/>
    </row>
    <row r="46" spans="1:5" x14ac:dyDescent="0.35">
      <c r="B46" s="37"/>
    </row>
    <row r="47" spans="1:5" x14ac:dyDescent="0.35">
      <c r="B47" s="37"/>
    </row>
    <row r="48" spans="1:5" x14ac:dyDescent="0.35">
      <c r="B48" s="37"/>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D5883-A6C1-4D6C-ABE7-D8207D6CADE0}">
  <dimension ref="A1:D34"/>
  <sheetViews>
    <sheetView workbookViewId="0">
      <selection activeCell="D14" sqref="D14"/>
    </sheetView>
  </sheetViews>
  <sheetFormatPr defaultRowHeight="14.5" x14ac:dyDescent="0.35"/>
  <cols>
    <col min="1" max="1" width="42.6328125" bestFit="1" customWidth="1"/>
    <col min="2" max="2" width="20.54296875" customWidth="1"/>
    <col min="3" max="3" width="28.54296875" customWidth="1"/>
    <col min="4" max="4" width="31.90625" customWidth="1"/>
  </cols>
  <sheetData>
    <row r="1" spans="1:4" ht="15" thickBot="1" x14ac:dyDescent="0.4">
      <c r="B1" s="4"/>
      <c r="C1" s="55" t="s">
        <v>0</v>
      </c>
      <c r="D1" s="55" t="s">
        <v>1</v>
      </c>
    </row>
    <row r="2" spans="1:4" x14ac:dyDescent="0.35">
      <c r="A2" s="50" t="s">
        <v>2</v>
      </c>
      <c r="B2" s="44">
        <v>420633.65958700003</v>
      </c>
      <c r="C2" s="53"/>
      <c r="D2" s="54">
        <f>B2/$B$34*100</f>
        <v>17.394702711327184</v>
      </c>
    </row>
    <row r="3" spans="1:4" x14ac:dyDescent="0.35">
      <c r="A3" s="25" t="s">
        <v>3</v>
      </c>
      <c r="B3" s="46">
        <v>8898.4756909999996</v>
      </c>
      <c r="C3" s="47">
        <f>B3/$B$2*100</f>
        <v>2.1154930158791823</v>
      </c>
      <c r="D3" s="47">
        <f>B3/$B$34*100</f>
        <v>0.36798372099107329</v>
      </c>
    </row>
    <row r="4" spans="1:4" x14ac:dyDescent="0.35">
      <c r="A4" s="25" t="s">
        <v>4</v>
      </c>
      <c r="B4" s="46">
        <v>73055.238671999992</v>
      </c>
      <c r="C4" s="47">
        <f t="shared" ref="C4:C6" si="0">B4/$B$2*100</f>
        <v>17.367901262045795</v>
      </c>
      <c r="D4" s="47">
        <f t="shared" ref="D4:D33" si="1">B4/$B$34*100</f>
        <v>3.0210947917297082</v>
      </c>
    </row>
    <row r="5" spans="1:4" x14ac:dyDescent="0.35">
      <c r="A5" s="25" t="s">
        <v>5</v>
      </c>
      <c r="B5" s="46">
        <v>141857.49206600001</v>
      </c>
      <c r="C5" s="47">
        <f t="shared" si="0"/>
        <v>33.724712426790347</v>
      </c>
      <c r="D5" s="47">
        <f t="shared" si="1"/>
        <v>5.8663134668901957</v>
      </c>
    </row>
    <row r="6" spans="1:4" x14ac:dyDescent="0.35">
      <c r="A6" s="25" t="s">
        <v>6</v>
      </c>
      <c r="B6" s="46">
        <v>196822.45315799999</v>
      </c>
      <c r="C6" s="47">
        <f t="shared" si="0"/>
        <v>46.791893295284666</v>
      </c>
      <c r="D6" s="47">
        <f t="shared" si="1"/>
        <v>8.1393107317162041</v>
      </c>
    </row>
    <row r="7" spans="1:4" x14ac:dyDescent="0.35">
      <c r="A7" s="49" t="s">
        <v>7</v>
      </c>
      <c r="B7" s="44">
        <v>1997537.358151</v>
      </c>
      <c r="C7" s="48"/>
      <c r="D7" s="45">
        <f t="shared" si="1"/>
        <v>82.605297288672816</v>
      </c>
    </row>
    <row r="8" spans="1:4" x14ac:dyDescent="0.35">
      <c r="A8" s="25" t="s">
        <v>8</v>
      </c>
      <c r="B8" s="46">
        <v>235641.30078600001</v>
      </c>
      <c r="C8" s="47">
        <f>B8/B$7*100</f>
        <v>11.796590427931669</v>
      </c>
      <c r="D8" s="47">
        <f t="shared" si="1"/>
        <v>9.7446085929200752</v>
      </c>
    </row>
    <row r="9" spans="1:4" x14ac:dyDescent="0.35">
      <c r="A9" s="25" t="s">
        <v>9</v>
      </c>
      <c r="B9" s="46">
        <v>296.138059</v>
      </c>
      <c r="C9" s="47">
        <f t="shared" ref="C9:C33" si="2">B9/B$7*100</f>
        <v>1.4825157476609958E-2</v>
      </c>
      <c r="D9" s="47">
        <f t="shared" si="1"/>
        <v>1.2246365407067562E-2</v>
      </c>
    </row>
    <row r="10" spans="1:4" x14ac:dyDescent="0.35">
      <c r="A10" s="25" t="s">
        <v>10</v>
      </c>
      <c r="B10" s="46">
        <v>220571.07891699998</v>
      </c>
      <c r="C10" s="47">
        <f t="shared" si="2"/>
        <v>11.042150376660256</v>
      </c>
      <c r="D10" s="47">
        <f t="shared" si="1"/>
        <v>9.1214011457025101</v>
      </c>
    </row>
    <row r="11" spans="1:4" x14ac:dyDescent="0.35">
      <c r="A11" s="25" t="s">
        <v>11</v>
      </c>
      <c r="B11" s="46">
        <v>36341.242086999999</v>
      </c>
      <c r="C11" s="47">
        <f t="shared" si="2"/>
        <v>1.8193022492775255</v>
      </c>
      <c r="D11" s="47">
        <f t="shared" si="1"/>
        <v>1.5028400315952111</v>
      </c>
    </row>
    <row r="12" spans="1:4" x14ac:dyDescent="0.35">
      <c r="A12" s="25" t="s">
        <v>12</v>
      </c>
      <c r="B12" s="46">
        <v>10525.326535</v>
      </c>
      <c r="C12" s="47">
        <f t="shared" si="2"/>
        <v>0.52691512837300136</v>
      </c>
      <c r="D12" s="47">
        <f t="shared" si="1"/>
        <v>0.43525980825150973</v>
      </c>
    </row>
    <row r="13" spans="1:4" x14ac:dyDescent="0.35">
      <c r="A13" s="25" t="s">
        <v>13</v>
      </c>
      <c r="B13" s="46">
        <v>4015.7416170000001</v>
      </c>
      <c r="C13" s="47">
        <f t="shared" si="2"/>
        <v>0.20103461898290254</v>
      </c>
      <c r="D13" s="47">
        <f t="shared" si="1"/>
        <v>0.16606524466397732</v>
      </c>
    </row>
    <row r="14" spans="1:4" x14ac:dyDescent="0.35">
      <c r="A14" s="25" t="s">
        <v>14</v>
      </c>
      <c r="B14" s="46">
        <v>759521.83144700015</v>
      </c>
      <c r="C14" s="47">
        <f t="shared" si="2"/>
        <v>38.022909977015082</v>
      </c>
      <c r="D14" s="47">
        <f t="shared" si="1"/>
        <v>31.40893782431775</v>
      </c>
    </row>
    <row r="15" spans="1:4" x14ac:dyDescent="0.35">
      <c r="A15" s="25" t="s">
        <v>15</v>
      </c>
      <c r="B15" s="46">
        <v>1166.5646919999999</v>
      </c>
      <c r="C15" s="47">
        <f t="shared" si="2"/>
        <v>5.8400143919201522E-2</v>
      </c>
      <c r="D15" s="47">
        <f t="shared" si="1"/>
        <v>4.8241612501469196E-2</v>
      </c>
    </row>
    <row r="16" spans="1:4" x14ac:dyDescent="0.35">
      <c r="A16" s="25" t="s">
        <v>16</v>
      </c>
      <c r="B16" s="46">
        <v>65662.486107999997</v>
      </c>
      <c r="C16" s="47">
        <f t="shared" si="2"/>
        <v>3.2871718689046099</v>
      </c>
      <c r="D16" s="47">
        <f t="shared" si="1"/>
        <v>2.7153780946982753</v>
      </c>
    </row>
    <row r="17" spans="1:4" x14ac:dyDescent="0.35">
      <c r="A17" s="25" t="s">
        <v>17</v>
      </c>
      <c r="B17" s="46">
        <v>17723.137985000005</v>
      </c>
      <c r="C17" s="47">
        <f t="shared" si="2"/>
        <v>0.88724938798667807</v>
      </c>
      <c r="D17" s="47">
        <f t="shared" si="1"/>
        <v>0.73291499463832555</v>
      </c>
    </row>
    <row r="18" spans="1:4" x14ac:dyDescent="0.35">
      <c r="A18" s="25" t="s">
        <v>18</v>
      </c>
      <c r="B18" s="46">
        <v>19934.066257000002</v>
      </c>
      <c r="C18" s="47">
        <f t="shared" si="2"/>
        <v>0.99793208751058193</v>
      </c>
      <c r="D18" s="47">
        <f t="shared" si="1"/>
        <v>0.82434476762717479</v>
      </c>
    </row>
    <row r="19" spans="1:4" x14ac:dyDescent="0.35">
      <c r="A19" s="25" t="s">
        <v>19</v>
      </c>
      <c r="B19" s="46">
        <v>54461.032448999991</v>
      </c>
      <c r="C19" s="47">
        <f t="shared" si="2"/>
        <v>2.7264087065391003</v>
      </c>
      <c r="D19" s="47">
        <f t="shared" si="1"/>
        <v>2.2521580173408831</v>
      </c>
    </row>
    <row r="20" spans="1:4" x14ac:dyDescent="0.35">
      <c r="A20" s="25" t="s">
        <v>20</v>
      </c>
      <c r="B20" s="46">
        <v>27142.864501</v>
      </c>
      <c r="C20" s="47">
        <f t="shared" si="2"/>
        <v>1.3588163640716344</v>
      </c>
      <c r="D20" s="47">
        <f t="shared" si="1"/>
        <v>1.1224542971485083</v>
      </c>
    </row>
    <row r="21" spans="1:4" x14ac:dyDescent="0.35">
      <c r="A21" s="25" t="s">
        <v>21</v>
      </c>
      <c r="B21" s="46">
        <v>12444.650956000001</v>
      </c>
      <c r="C21" s="47">
        <f t="shared" si="2"/>
        <v>0.62299966031770571</v>
      </c>
      <c r="D21" s="47">
        <f t="shared" si="1"/>
        <v>0.5146307215128626</v>
      </c>
    </row>
    <row r="22" spans="1:4" x14ac:dyDescent="0.35">
      <c r="A22" s="25" t="s">
        <v>22</v>
      </c>
      <c r="B22" s="46">
        <v>13073.902480999999</v>
      </c>
      <c r="C22" s="47">
        <f t="shared" si="2"/>
        <v>0.65450102485701311</v>
      </c>
      <c r="D22" s="47">
        <f t="shared" si="1"/>
        <v>0.54065251734054609</v>
      </c>
    </row>
    <row r="23" spans="1:4" x14ac:dyDescent="0.35">
      <c r="A23" s="25" t="s">
        <v>23</v>
      </c>
      <c r="B23" s="46">
        <v>1502.4091099999998</v>
      </c>
      <c r="C23" s="47">
        <f t="shared" si="2"/>
        <v>7.5213066923098218E-2</v>
      </c>
      <c r="D23" s="47">
        <f t="shared" si="1"/>
        <v>6.2129977531753727E-2</v>
      </c>
    </row>
    <row r="24" spans="1:4" x14ac:dyDescent="0.35">
      <c r="A24" s="25" t="s">
        <v>24</v>
      </c>
      <c r="B24" s="46">
        <v>66215.70427300001</v>
      </c>
      <c r="C24" s="47">
        <f t="shared" si="2"/>
        <v>3.3148668785995525</v>
      </c>
      <c r="D24" s="47">
        <f t="shared" si="1"/>
        <v>2.7382556397909088</v>
      </c>
    </row>
    <row r="25" spans="1:4" x14ac:dyDescent="0.35">
      <c r="A25" s="25" t="s">
        <v>25</v>
      </c>
      <c r="B25" s="46">
        <v>10646.632831999999</v>
      </c>
      <c r="C25" s="47">
        <f t="shared" si="2"/>
        <v>0.5329879207793613</v>
      </c>
      <c r="D25" s="47">
        <f t="shared" si="1"/>
        <v>0.4402762564725074</v>
      </c>
    </row>
    <row r="26" spans="1:4" x14ac:dyDescent="0.35">
      <c r="A26" s="25" t="s">
        <v>26</v>
      </c>
      <c r="B26" s="46">
        <v>4283.0777869999993</v>
      </c>
      <c r="C26" s="47">
        <f t="shared" si="2"/>
        <v>0.21441790660499016</v>
      </c>
      <c r="D26" s="47">
        <f t="shared" si="1"/>
        <v>0.17712054919120096</v>
      </c>
    </row>
    <row r="27" spans="1:4" x14ac:dyDescent="0.35">
      <c r="A27" s="25" t="s">
        <v>27</v>
      </c>
      <c r="B27" s="46">
        <v>1358.9023789999999</v>
      </c>
      <c r="C27" s="47">
        <f t="shared" si="2"/>
        <v>6.8028884338756701E-2</v>
      </c>
      <c r="D27" s="47">
        <f t="shared" si="1"/>
        <v>5.6195462150197349E-2</v>
      </c>
    </row>
    <row r="28" spans="1:4" x14ac:dyDescent="0.35">
      <c r="A28" s="25" t="s">
        <v>28</v>
      </c>
      <c r="B28" s="46">
        <v>18544.066896</v>
      </c>
      <c r="C28" s="47">
        <f t="shared" si="2"/>
        <v>0.92834643719330123</v>
      </c>
      <c r="D28" s="47">
        <f t="shared" si="1"/>
        <v>0.76686333431232867</v>
      </c>
    </row>
    <row r="29" spans="1:4" x14ac:dyDescent="0.35">
      <c r="A29" s="25" t="s">
        <v>29</v>
      </c>
      <c r="B29" s="46">
        <v>9617.1412140000011</v>
      </c>
      <c r="C29" s="47">
        <f t="shared" si="2"/>
        <v>0.48144988001135608</v>
      </c>
      <c r="D29" s="47">
        <f t="shared" si="1"/>
        <v>0.39770310467933928</v>
      </c>
    </row>
    <row r="30" spans="1:4" x14ac:dyDescent="0.35">
      <c r="A30" s="25" t="s">
        <v>30</v>
      </c>
      <c r="B30" s="46">
        <v>12882.521767</v>
      </c>
      <c r="C30" s="47">
        <f t="shared" si="2"/>
        <v>0.64492019207713713</v>
      </c>
      <c r="D30" s="47">
        <f t="shared" si="1"/>
        <v>0.53273824193999886</v>
      </c>
    </row>
    <row r="31" spans="1:4" x14ac:dyDescent="0.35">
      <c r="A31" s="25" t="s">
        <v>31</v>
      </c>
      <c r="B31" s="46">
        <v>2581.182781</v>
      </c>
      <c r="C31" s="47">
        <f t="shared" si="2"/>
        <v>0.12921824818281472</v>
      </c>
      <c r="D31" s="47">
        <f t="shared" si="1"/>
        <v>0.10674111806262918</v>
      </c>
    </row>
    <row r="32" spans="1:4" x14ac:dyDescent="0.35">
      <c r="A32" s="25" t="s">
        <v>32</v>
      </c>
      <c r="B32" s="46">
        <v>230086.12563100003</v>
      </c>
      <c r="C32" s="47">
        <f t="shared" si="2"/>
        <v>11.518489238367833</v>
      </c>
      <c r="D32" s="47">
        <f t="shared" si="1"/>
        <v>9.5148822785175327</v>
      </c>
    </row>
    <row r="33" spans="1:4" ht="15" thickBot="1" x14ac:dyDescent="0.4">
      <c r="A33" s="25" t="s">
        <v>33</v>
      </c>
      <c r="B33" s="51">
        <v>161298.22860400003</v>
      </c>
      <c r="C33" s="47">
        <f t="shared" si="2"/>
        <v>8.0748541670982359</v>
      </c>
      <c r="D33" s="47">
        <f t="shared" si="1"/>
        <v>6.6702572903582835</v>
      </c>
    </row>
    <row r="34" spans="1:4" ht="15" thickBot="1" x14ac:dyDescent="0.4">
      <c r="B34" s="52">
        <v>2418171.017738</v>
      </c>
      <c r="C34" s="3"/>
      <c r="D34"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349A-92DC-4E57-8B4B-3310F56E0152}">
  <dimension ref="A1:K38"/>
  <sheetViews>
    <sheetView zoomScale="70" zoomScaleNormal="70" workbookViewId="0">
      <selection activeCell="G38" sqref="G38"/>
    </sheetView>
  </sheetViews>
  <sheetFormatPr defaultRowHeight="14.5" x14ac:dyDescent="0.35"/>
  <cols>
    <col min="1" max="1" width="42.6328125" bestFit="1" customWidth="1"/>
    <col min="2" max="2" width="15" bestFit="1" customWidth="1"/>
    <col min="3" max="3" width="15" customWidth="1"/>
    <col min="4" max="4" width="16.90625" bestFit="1" customWidth="1"/>
    <col min="5" max="5" width="19.54296875" bestFit="1" customWidth="1"/>
    <col min="6" max="6" width="24.453125" bestFit="1" customWidth="1"/>
    <col min="7" max="7" width="15" bestFit="1" customWidth="1"/>
    <col min="8" max="8" width="15" customWidth="1"/>
    <col min="9" max="9" width="28.36328125" customWidth="1"/>
    <col min="10" max="10" width="19.36328125" customWidth="1"/>
    <col min="11" max="11" width="17.90625" customWidth="1"/>
  </cols>
  <sheetData>
    <row r="1" spans="1:11" s="10" customFormat="1" x14ac:dyDescent="0.35">
      <c r="D1" s="59" t="s">
        <v>34</v>
      </c>
      <c r="E1" s="59"/>
      <c r="F1" s="59"/>
      <c r="G1" s="59"/>
      <c r="H1" s="11"/>
      <c r="I1" s="59" t="s">
        <v>35</v>
      </c>
      <c r="J1" s="59"/>
      <c r="K1" s="59"/>
    </row>
    <row r="2" spans="1:11" s="7" customFormat="1" ht="15.5" x14ac:dyDescent="0.35">
      <c r="A2" s="7" t="s">
        <v>36</v>
      </c>
      <c r="B2" s="7" t="s">
        <v>34</v>
      </c>
      <c r="D2" s="7" t="s">
        <v>37</v>
      </c>
      <c r="E2" s="7" t="s">
        <v>38</v>
      </c>
      <c r="F2" s="7" t="s">
        <v>39</v>
      </c>
      <c r="G2" s="7" t="s">
        <v>40</v>
      </c>
      <c r="I2" s="7" t="s">
        <v>41</v>
      </c>
      <c r="J2" s="7" t="s">
        <v>42</v>
      </c>
      <c r="K2" s="7" t="s">
        <v>43</v>
      </c>
    </row>
    <row r="3" spans="1:11" s="12" customFormat="1" x14ac:dyDescent="0.35">
      <c r="A3" s="12" t="s">
        <v>2</v>
      </c>
      <c r="B3" s="13">
        <v>420633.65958700003</v>
      </c>
      <c r="C3" s="13"/>
      <c r="D3" s="13">
        <v>46344.579697000001</v>
      </c>
      <c r="E3" s="13">
        <v>79263.608585000009</v>
      </c>
      <c r="F3" s="13">
        <v>13595.251278</v>
      </c>
      <c r="G3" s="13">
        <v>281430.220027</v>
      </c>
      <c r="H3" s="13"/>
      <c r="I3" s="14">
        <f>SUM((D3+E3)/B3)</f>
        <v>0.29861658813830699</v>
      </c>
      <c r="J3" s="14">
        <f>SUM(F3/B3)</f>
        <v>3.2320882953942684E-2</v>
      </c>
      <c r="K3" s="14">
        <f>SUM(G3/B3)</f>
        <v>0.66906252890775031</v>
      </c>
    </row>
    <row r="4" spans="1:11" x14ac:dyDescent="0.35">
      <c r="A4" t="s">
        <v>3</v>
      </c>
      <c r="B4" s="5">
        <v>8898.4756909999996</v>
      </c>
      <c r="C4" s="5"/>
      <c r="D4" s="5">
        <v>2522.6972270000001</v>
      </c>
      <c r="E4" s="5">
        <v>4788.6794449999998</v>
      </c>
      <c r="F4" s="5">
        <v>315.32340299999998</v>
      </c>
      <c r="G4" s="5">
        <v>1271.7756159999999</v>
      </c>
      <c r="H4" s="5"/>
      <c r="I4" s="6">
        <f>SUM((D4+E4)/B4)</f>
        <v>0.82164372032783028</v>
      </c>
      <c r="J4" s="6">
        <f>SUM(F4/B4)</f>
        <v>3.5435664932918901E-2</v>
      </c>
      <c r="K4" s="6">
        <f>SUM(G4/B4)</f>
        <v>0.14292061473925086</v>
      </c>
    </row>
    <row r="5" spans="1:11" x14ac:dyDescent="0.35">
      <c r="A5" t="s">
        <v>4</v>
      </c>
      <c r="B5" s="5">
        <v>73055.238672000007</v>
      </c>
      <c r="C5" s="5"/>
      <c r="D5" s="5">
        <v>1947.2769210000001</v>
      </c>
      <c r="E5" s="5">
        <v>2327.786783</v>
      </c>
      <c r="F5" s="5">
        <v>2087.294171</v>
      </c>
      <c r="G5" s="5">
        <v>66692.880797000005</v>
      </c>
      <c r="H5" s="5"/>
      <c r="I5" s="6">
        <f t="shared" ref="I5:I35" si="0">SUM((D5+E5)/B5)</f>
        <v>5.8518236086996869E-2</v>
      </c>
      <c r="J5" s="6">
        <f t="shared" ref="J5:J35" si="1">SUM(F5/B5)</f>
        <v>2.8571450986170008E-2</v>
      </c>
      <c r="K5" s="6">
        <f t="shared" ref="K5:K35" si="2">SUM(G5/B5)</f>
        <v>0.91291031292683311</v>
      </c>
    </row>
    <row r="6" spans="1:11" x14ac:dyDescent="0.35">
      <c r="A6" t="s">
        <v>5</v>
      </c>
      <c r="B6" s="5">
        <v>141857.49206599998</v>
      </c>
      <c r="C6" s="5"/>
      <c r="D6" s="5">
        <v>34651.50649</v>
      </c>
      <c r="E6" s="5">
        <v>64355.529293</v>
      </c>
      <c r="F6" s="5">
        <v>4742.9615739999999</v>
      </c>
      <c r="G6" s="5">
        <v>38107.494708999991</v>
      </c>
      <c r="H6" s="5"/>
      <c r="I6" s="6">
        <f t="shared" si="0"/>
        <v>0.69793307594170939</v>
      </c>
      <c r="J6" s="6">
        <f t="shared" si="1"/>
        <v>3.3434692133097285E-2</v>
      </c>
      <c r="K6" s="6">
        <f t="shared" si="2"/>
        <v>0.26863223192519342</v>
      </c>
    </row>
    <row r="7" spans="1:11" x14ac:dyDescent="0.35">
      <c r="A7" t="s">
        <v>6</v>
      </c>
      <c r="B7" s="5">
        <v>196822.45315800002</v>
      </c>
      <c r="C7" s="5"/>
      <c r="D7" s="5">
        <v>7223.0990590000001</v>
      </c>
      <c r="E7" s="5">
        <v>7791.6130639999992</v>
      </c>
      <c r="F7" s="5">
        <v>6449.6721300000008</v>
      </c>
      <c r="G7" s="5">
        <v>175358.06890500002</v>
      </c>
      <c r="H7" s="5"/>
      <c r="I7" s="6">
        <f t="shared" si="0"/>
        <v>7.6285565402169228E-2</v>
      </c>
      <c r="J7" s="6">
        <f t="shared" si="1"/>
        <v>3.2768985583278454E-2</v>
      </c>
      <c r="K7" s="6">
        <f t="shared" si="2"/>
        <v>0.8909454490145523</v>
      </c>
    </row>
    <row r="8" spans="1:11" s="12" customFormat="1" x14ac:dyDescent="0.35">
      <c r="A8" s="12" t="s">
        <v>7</v>
      </c>
      <c r="B8" s="13">
        <v>1997537.3581509998</v>
      </c>
      <c r="C8" s="13"/>
      <c r="D8" s="13">
        <v>354212.54647300008</v>
      </c>
      <c r="E8" s="13">
        <v>175209.43483399999</v>
      </c>
      <c r="F8" s="13">
        <v>82099.698081999988</v>
      </c>
      <c r="G8" s="13">
        <v>1386015.6787620003</v>
      </c>
      <c r="H8" s="13"/>
      <c r="I8" s="14">
        <f t="shared" si="0"/>
        <v>0.26503733667191792</v>
      </c>
      <c r="J8" s="14">
        <f t="shared" si="1"/>
        <v>4.1100456893579572E-2</v>
      </c>
      <c r="K8" s="14">
        <f t="shared" si="2"/>
        <v>0.6938622064345028</v>
      </c>
    </row>
    <row r="9" spans="1:11" x14ac:dyDescent="0.35">
      <c r="A9" t="s">
        <v>8</v>
      </c>
      <c r="B9" s="5">
        <v>235641.30078600001</v>
      </c>
      <c r="C9" s="5"/>
      <c r="D9" s="5">
        <v>212481.58198399999</v>
      </c>
      <c r="E9" s="5">
        <v>17475.808992000002</v>
      </c>
      <c r="F9" s="5">
        <v>1839.7217470000001</v>
      </c>
      <c r="G9" s="5">
        <v>3844.1880630000001</v>
      </c>
      <c r="H9" s="5"/>
      <c r="I9" s="6">
        <f t="shared" si="0"/>
        <v>0.97587897456413253</v>
      </c>
      <c r="J9" s="6">
        <f t="shared" si="1"/>
        <v>7.8072975359729565E-3</v>
      </c>
      <c r="K9" s="6">
        <f t="shared" si="2"/>
        <v>1.6313727899894499E-2</v>
      </c>
    </row>
    <row r="10" spans="1:11" x14ac:dyDescent="0.35">
      <c r="A10" t="s">
        <v>9</v>
      </c>
      <c r="B10" s="5">
        <v>296.138059</v>
      </c>
      <c r="C10" s="5"/>
      <c r="D10" s="5">
        <v>3.5759690000000002</v>
      </c>
      <c r="E10" s="5">
        <v>66.632215000000002</v>
      </c>
      <c r="F10" s="5">
        <v>10.517791000000001</v>
      </c>
      <c r="G10" s="5">
        <v>215.41208399999999</v>
      </c>
      <c r="H10" s="5"/>
      <c r="I10" s="6">
        <f t="shared" si="0"/>
        <v>0.23707923337202666</v>
      </c>
      <c r="J10" s="6">
        <f t="shared" si="1"/>
        <v>3.5516512249443764E-2</v>
      </c>
      <c r="K10" s="6">
        <f t="shared" si="2"/>
        <v>0.72740425437852951</v>
      </c>
    </row>
    <row r="11" spans="1:11" x14ac:dyDescent="0.35">
      <c r="A11" t="s">
        <v>10</v>
      </c>
      <c r="B11" s="5">
        <v>220571.07891699998</v>
      </c>
      <c r="C11" s="5"/>
      <c r="D11" s="5">
        <v>40874.735213</v>
      </c>
      <c r="E11" s="5">
        <v>123.525565</v>
      </c>
      <c r="F11" s="5">
        <v>15066.659764999999</v>
      </c>
      <c r="G11" s="5">
        <v>164506.15837399999</v>
      </c>
      <c r="H11" s="5"/>
      <c r="I11" s="6">
        <f t="shared" si="0"/>
        <v>0.18587323859184407</v>
      </c>
      <c r="J11" s="6">
        <f t="shared" si="1"/>
        <v>6.8307503590121721E-2</v>
      </c>
      <c r="K11" s="6">
        <f t="shared" si="2"/>
        <v>0.74581925781803426</v>
      </c>
    </row>
    <row r="12" spans="1:11" x14ac:dyDescent="0.35">
      <c r="A12" t="s">
        <v>11</v>
      </c>
      <c r="B12" s="5">
        <v>36341.242086999999</v>
      </c>
      <c r="C12" s="5"/>
      <c r="D12" s="5">
        <v>1300.0794129999999</v>
      </c>
      <c r="E12" s="5"/>
      <c r="F12" s="5">
        <v>36.127797999999999</v>
      </c>
      <c r="G12" s="5">
        <v>35005.034875999998</v>
      </c>
      <c r="H12" s="5"/>
      <c r="I12" s="6">
        <f t="shared" si="0"/>
        <v>3.5774215143435199E-2</v>
      </c>
      <c r="J12" s="6">
        <f t="shared" si="1"/>
        <v>9.941266705609836E-4</v>
      </c>
      <c r="K12" s="6">
        <f t="shared" si="2"/>
        <v>0.96323165818600376</v>
      </c>
    </row>
    <row r="13" spans="1:11" x14ac:dyDescent="0.35">
      <c r="A13" t="s">
        <v>12</v>
      </c>
      <c r="B13" s="5">
        <v>10525.326534999998</v>
      </c>
      <c r="C13" s="5"/>
      <c r="D13" s="5">
        <v>60.785674999999998</v>
      </c>
      <c r="E13" s="5">
        <v>3.5304690000000001</v>
      </c>
      <c r="F13" s="5">
        <v>235.38139200000001</v>
      </c>
      <c r="G13" s="5">
        <v>10225.628999</v>
      </c>
      <c r="H13" s="5"/>
      <c r="I13" s="6">
        <f t="shared" si="0"/>
        <v>6.1106079498938802E-3</v>
      </c>
      <c r="J13" s="6">
        <f t="shared" si="1"/>
        <v>2.2363333927672775E-2</v>
      </c>
      <c r="K13" s="6">
        <f t="shared" si="2"/>
        <v>0.97152605812243353</v>
      </c>
    </row>
    <row r="14" spans="1:11" x14ac:dyDescent="0.35">
      <c r="A14" t="s">
        <v>13</v>
      </c>
      <c r="B14" s="5">
        <v>4015.7416170000001</v>
      </c>
      <c r="C14" s="5"/>
      <c r="D14" s="5">
        <v>0.27573300000000001</v>
      </c>
      <c r="E14" s="5">
        <v>12.762603</v>
      </c>
      <c r="F14" s="5">
        <v>0.96304900000000004</v>
      </c>
      <c r="G14" s="5">
        <v>4001.7402320000001</v>
      </c>
      <c r="H14" s="5"/>
      <c r="I14" s="6">
        <f t="shared" si="0"/>
        <v>3.2468065038856807E-3</v>
      </c>
      <c r="J14" s="6">
        <f t="shared" si="1"/>
        <v>2.3981846738422763E-4</v>
      </c>
      <c r="K14" s="6">
        <f t="shared" si="2"/>
        <v>0.99651337502873005</v>
      </c>
    </row>
    <row r="15" spans="1:11" x14ac:dyDescent="0.35">
      <c r="A15" t="s">
        <v>14</v>
      </c>
      <c r="B15" s="5">
        <v>759521.83144700027</v>
      </c>
      <c r="C15" s="5"/>
      <c r="D15" s="5">
        <v>15936.359888000001</v>
      </c>
      <c r="E15" s="5">
        <v>9087.564601</v>
      </c>
      <c r="F15" s="5">
        <v>22472.539862000001</v>
      </c>
      <c r="G15" s="5">
        <v>712025.36709600023</v>
      </c>
      <c r="H15" s="5"/>
      <c r="I15" s="6">
        <f t="shared" si="0"/>
        <v>3.2946945634631415E-2</v>
      </c>
      <c r="J15" s="6">
        <f t="shared" si="1"/>
        <v>2.958774709501967E-2</v>
      </c>
      <c r="K15" s="6">
        <f t="shared" si="2"/>
        <v>0.93746530727034882</v>
      </c>
    </row>
    <row r="16" spans="1:11" x14ac:dyDescent="0.35">
      <c r="A16" t="s">
        <v>15</v>
      </c>
      <c r="B16" s="5">
        <v>1166.5646919999999</v>
      </c>
      <c r="C16" s="5"/>
      <c r="D16" s="5">
        <v>59.616633999999998</v>
      </c>
      <c r="E16" s="5">
        <v>32.430129999999998</v>
      </c>
      <c r="F16" s="5">
        <v>58.894271000000003</v>
      </c>
      <c r="G16" s="5">
        <v>1015.623657</v>
      </c>
      <c r="H16" s="5"/>
      <c r="I16" s="6">
        <f t="shared" si="0"/>
        <v>7.8904123047125449E-2</v>
      </c>
      <c r="J16" s="6">
        <f t="shared" si="1"/>
        <v>5.0485216468389396E-2</v>
      </c>
      <c r="K16" s="6">
        <f t="shared" si="2"/>
        <v>0.87061066048448521</v>
      </c>
    </row>
    <row r="17" spans="1:11" x14ac:dyDescent="0.35">
      <c r="A17" t="s">
        <v>16</v>
      </c>
      <c r="B17" s="5">
        <v>65662.486107999997</v>
      </c>
      <c r="C17" s="5"/>
      <c r="D17" s="5">
        <v>196.821673</v>
      </c>
      <c r="E17" s="5">
        <v>263.09285299999999</v>
      </c>
      <c r="F17" s="5">
        <v>563.48508800000002</v>
      </c>
      <c r="G17" s="5">
        <v>64639.086494000003</v>
      </c>
      <c r="H17" s="5"/>
      <c r="I17" s="6">
        <f t="shared" si="0"/>
        <v>7.0042204196098246E-3</v>
      </c>
      <c r="J17" s="6">
        <f t="shared" si="1"/>
        <v>8.5815375170716808E-3</v>
      </c>
      <c r="K17" s="6">
        <f t="shared" si="2"/>
        <v>0.98441424206331862</v>
      </c>
    </row>
    <row r="18" spans="1:11" x14ac:dyDescent="0.35">
      <c r="A18" t="s">
        <v>17</v>
      </c>
      <c r="B18" s="5">
        <v>17723.137985000001</v>
      </c>
      <c r="C18" s="5"/>
      <c r="D18" s="5">
        <v>620.64666</v>
      </c>
      <c r="E18" s="5">
        <v>991.15757599999995</v>
      </c>
      <c r="F18" s="5">
        <v>1250.426121</v>
      </c>
      <c r="G18" s="5">
        <v>14860.907628000001</v>
      </c>
      <c r="H18" s="5"/>
      <c r="I18" s="6">
        <f t="shared" si="0"/>
        <v>9.0943502068547469E-2</v>
      </c>
      <c r="J18" s="6">
        <f t="shared" si="1"/>
        <v>7.0553314094733088E-2</v>
      </c>
      <c r="K18" s="6">
        <f t="shared" si="2"/>
        <v>0.8385031838367194</v>
      </c>
    </row>
    <row r="19" spans="1:11" x14ac:dyDescent="0.35">
      <c r="A19" t="s">
        <v>18</v>
      </c>
      <c r="B19" s="5">
        <v>19934.066256999999</v>
      </c>
      <c r="C19" s="5"/>
      <c r="D19" s="5">
        <v>6053.8987530000004</v>
      </c>
      <c r="E19" s="5">
        <v>1286.3023920000003</v>
      </c>
      <c r="F19" s="5">
        <v>2417.762213</v>
      </c>
      <c r="G19" s="5">
        <v>10176.102899</v>
      </c>
      <c r="H19" s="5"/>
      <c r="I19" s="6">
        <f t="shared" si="0"/>
        <v>0.368223976501655</v>
      </c>
      <c r="J19" s="6">
        <f t="shared" si="1"/>
        <v>0.12128795910623526</v>
      </c>
      <c r="K19" s="6">
        <f t="shared" si="2"/>
        <v>0.51048806439210981</v>
      </c>
    </row>
    <row r="20" spans="1:11" x14ac:dyDescent="0.35">
      <c r="A20" t="s">
        <v>19</v>
      </c>
      <c r="B20" s="5">
        <v>54461.032448999998</v>
      </c>
      <c r="C20" s="5"/>
      <c r="D20" s="5">
        <v>975.35347200000001</v>
      </c>
      <c r="E20" s="5">
        <v>4766.5209450000002</v>
      </c>
      <c r="F20" s="5">
        <v>14034.544895999999</v>
      </c>
      <c r="G20" s="5">
        <v>34684.613136</v>
      </c>
      <c r="H20" s="5"/>
      <c r="I20" s="6">
        <f t="shared" si="0"/>
        <v>0.10543087706567029</v>
      </c>
      <c r="J20" s="6">
        <f t="shared" si="1"/>
        <v>0.2576988401595699</v>
      </c>
      <c r="K20" s="6">
        <f t="shared" si="2"/>
        <v>0.63687028277475988</v>
      </c>
    </row>
    <row r="21" spans="1:11" x14ac:dyDescent="0.35">
      <c r="A21" t="s">
        <v>20</v>
      </c>
      <c r="B21" s="5">
        <v>27142.864501</v>
      </c>
      <c r="C21" s="5"/>
      <c r="D21" s="5">
        <v>2342.9668920000004</v>
      </c>
      <c r="E21" s="5">
        <v>547.19677399999989</v>
      </c>
      <c r="F21" s="5">
        <v>1603.7196610000001</v>
      </c>
      <c r="G21" s="5">
        <v>22648.981174</v>
      </c>
      <c r="H21" s="5"/>
      <c r="I21" s="6">
        <f t="shared" si="0"/>
        <v>0.10647968514500453</v>
      </c>
      <c r="J21" s="6">
        <f t="shared" si="1"/>
        <v>5.9084392546001022E-2</v>
      </c>
      <c r="K21" s="6">
        <f t="shared" si="2"/>
        <v>0.83443592230899444</v>
      </c>
    </row>
    <row r="22" spans="1:11" x14ac:dyDescent="0.35">
      <c r="A22" t="s">
        <v>21</v>
      </c>
      <c r="B22" s="5">
        <v>12444.650956000001</v>
      </c>
      <c r="C22" s="5"/>
      <c r="D22" s="5">
        <v>11762.088728000001</v>
      </c>
      <c r="E22" s="5">
        <v>210.43486899999999</v>
      </c>
      <c r="F22" s="5">
        <v>36.997098999999999</v>
      </c>
      <c r="G22" s="5">
        <v>435.13026000000002</v>
      </c>
      <c r="H22" s="5"/>
      <c r="I22" s="6">
        <f t="shared" si="0"/>
        <v>0.96206182393790873</v>
      </c>
      <c r="J22" s="6">
        <f t="shared" si="1"/>
        <v>2.9729318347946434E-3</v>
      </c>
      <c r="K22" s="6">
        <f t="shared" si="2"/>
        <v>3.4965244227296591E-2</v>
      </c>
    </row>
    <row r="23" spans="1:11" x14ac:dyDescent="0.35">
      <c r="A23" t="s">
        <v>22</v>
      </c>
      <c r="B23" s="5">
        <v>13073.902480999999</v>
      </c>
      <c r="C23" s="5"/>
      <c r="D23" s="5">
        <v>11.555377999999999</v>
      </c>
      <c r="E23" s="5">
        <v>190.53552099999999</v>
      </c>
      <c r="F23" s="5">
        <v>509.37729000000002</v>
      </c>
      <c r="G23" s="5">
        <v>12362.434292</v>
      </c>
      <c r="H23" s="5"/>
      <c r="I23" s="6">
        <f t="shared" si="0"/>
        <v>1.5457580419747969E-2</v>
      </c>
      <c r="J23" s="6">
        <f t="shared" si="1"/>
        <v>3.8961380562557067E-2</v>
      </c>
      <c r="K23" s="6">
        <f t="shared" si="2"/>
        <v>0.94558103901769497</v>
      </c>
    </row>
    <row r="24" spans="1:11" x14ac:dyDescent="0.35">
      <c r="A24" t="s">
        <v>23</v>
      </c>
      <c r="B24" s="5">
        <v>1502.4091099999998</v>
      </c>
      <c r="C24" s="5"/>
      <c r="D24" s="5">
        <v>446.11446100000001</v>
      </c>
      <c r="E24" s="5">
        <v>1039.8736719999999</v>
      </c>
      <c r="F24" s="5">
        <v>11.532624</v>
      </c>
      <c r="G24" s="5">
        <v>4.8883530000000004</v>
      </c>
      <c r="H24" s="5"/>
      <c r="I24" s="6">
        <f t="shared" si="0"/>
        <v>0.98907023600249599</v>
      </c>
      <c r="J24" s="6">
        <f t="shared" si="1"/>
        <v>7.6760876403365267E-3</v>
      </c>
      <c r="K24" s="6">
        <f t="shared" si="2"/>
        <v>3.2536763571674567E-3</v>
      </c>
    </row>
    <row r="25" spans="1:11" x14ac:dyDescent="0.35">
      <c r="A25" t="s">
        <v>24</v>
      </c>
      <c r="B25" s="5">
        <v>66215.70427300001</v>
      </c>
      <c r="C25" s="5"/>
      <c r="D25" s="5">
        <v>44.776184000000001</v>
      </c>
      <c r="E25" s="5">
        <v>0.29320400000000002</v>
      </c>
      <c r="F25" s="5">
        <v>1.4692000000000001</v>
      </c>
      <c r="G25" s="5">
        <v>66169.165685</v>
      </c>
      <c r="H25" s="5"/>
      <c r="I25" s="6">
        <f t="shared" si="0"/>
        <v>6.8064499947299373E-4</v>
      </c>
      <c r="J25" s="6">
        <f t="shared" si="1"/>
        <v>2.2188089912064534E-5</v>
      </c>
      <c r="K25" s="6">
        <f t="shared" si="2"/>
        <v>0.99929716691061476</v>
      </c>
    </row>
    <row r="26" spans="1:11" x14ac:dyDescent="0.35">
      <c r="A26" t="s">
        <v>25</v>
      </c>
      <c r="B26" s="5">
        <v>10646.632831999999</v>
      </c>
      <c r="C26" s="5"/>
      <c r="D26" s="5">
        <v>2175.0820170000002</v>
      </c>
      <c r="E26" s="5">
        <v>1316.5377189999999</v>
      </c>
      <c r="F26" s="5">
        <v>830.58586100000002</v>
      </c>
      <c r="G26" s="5">
        <v>6324.4272350000001</v>
      </c>
      <c r="H26" s="5"/>
      <c r="I26" s="6">
        <f t="shared" si="0"/>
        <v>0.32795530672434109</v>
      </c>
      <c r="J26" s="6">
        <f t="shared" si="1"/>
        <v>7.8013948081646411E-2</v>
      </c>
      <c r="K26" s="6">
        <f t="shared" si="2"/>
        <v>0.59403074519401255</v>
      </c>
    </row>
    <row r="27" spans="1:11" x14ac:dyDescent="0.35">
      <c r="A27" t="s">
        <v>26</v>
      </c>
      <c r="B27" s="5">
        <v>4283.0777870000002</v>
      </c>
      <c r="C27" s="5"/>
      <c r="D27" s="5">
        <v>1166.5644179999999</v>
      </c>
      <c r="E27" s="5">
        <v>1.5239689999999999</v>
      </c>
      <c r="F27" s="5">
        <v>74.946420000000003</v>
      </c>
      <c r="G27" s="5">
        <v>3040.0429800000002</v>
      </c>
      <c r="H27" s="5"/>
      <c r="I27" s="6">
        <f t="shared" si="0"/>
        <v>0.2727217307482443</v>
      </c>
      <c r="J27" s="6">
        <f t="shared" si="1"/>
        <v>1.7498262634285423E-2</v>
      </c>
      <c r="K27" s="6">
        <f t="shared" si="2"/>
        <v>0.70978000661747032</v>
      </c>
    </row>
    <row r="28" spans="1:11" x14ac:dyDescent="0.35">
      <c r="A28" t="s">
        <v>27</v>
      </c>
      <c r="B28" s="5">
        <v>1358.9023789999999</v>
      </c>
      <c r="C28" s="5"/>
      <c r="D28" s="5">
        <v>34.195655000000002</v>
      </c>
      <c r="E28" s="5"/>
      <c r="F28" s="5">
        <v>1.394288</v>
      </c>
      <c r="G28" s="5">
        <v>1323.3124359999999</v>
      </c>
      <c r="H28" s="5"/>
      <c r="I28" s="6">
        <f t="shared" si="0"/>
        <v>2.5164173327273279E-2</v>
      </c>
      <c r="J28" s="6">
        <f t="shared" si="1"/>
        <v>1.02603985506747E-3</v>
      </c>
      <c r="K28" s="6">
        <f t="shared" si="2"/>
        <v>0.97380978681765928</v>
      </c>
    </row>
    <row r="29" spans="1:11" x14ac:dyDescent="0.35">
      <c r="A29" t="s">
        <v>28</v>
      </c>
      <c r="B29" s="5">
        <v>18544.066896</v>
      </c>
      <c r="C29" s="5"/>
      <c r="D29" s="5">
        <v>100.22502100000001</v>
      </c>
      <c r="E29" s="5">
        <v>16.325063</v>
      </c>
      <c r="F29" s="5">
        <v>156.16345000000001</v>
      </c>
      <c r="G29" s="5">
        <v>18271.353362000002</v>
      </c>
      <c r="H29" s="5"/>
      <c r="I29" s="6">
        <f t="shared" si="0"/>
        <v>6.2850336257760236E-3</v>
      </c>
      <c r="J29" s="6">
        <f t="shared" si="1"/>
        <v>8.4212082967455668E-3</v>
      </c>
      <c r="K29" s="6">
        <f t="shared" si="2"/>
        <v>0.98529375807747843</v>
      </c>
    </row>
    <row r="30" spans="1:11" x14ac:dyDescent="0.35">
      <c r="A30" t="s">
        <v>29</v>
      </c>
      <c r="B30" s="5">
        <v>9617.1412140000011</v>
      </c>
      <c r="C30" s="5"/>
      <c r="D30" s="5">
        <v>614.97155900000007</v>
      </c>
      <c r="E30" s="5">
        <v>1190.4497290000002</v>
      </c>
      <c r="F30" s="5">
        <v>759.16727700000001</v>
      </c>
      <c r="G30" s="5">
        <v>7052.5526490000002</v>
      </c>
      <c r="H30" s="5"/>
      <c r="I30" s="6">
        <f t="shared" si="0"/>
        <v>0.18772951834915211</v>
      </c>
      <c r="J30" s="6">
        <f t="shared" si="1"/>
        <v>7.8938975742069192E-2</v>
      </c>
      <c r="K30" s="6">
        <f t="shared" si="2"/>
        <v>0.7333315059087786</v>
      </c>
    </row>
    <row r="31" spans="1:11" x14ac:dyDescent="0.35">
      <c r="A31" t="s">
        <v>30</v>
      </c>
      <c r="B31" s="5">
        <v>12882.521767</v>
      </c>
      <c r="C31" s="5"/>
      <c r="D31" s="5">
        <v>4107.8873670000003</v>
      </c>
      <c r="E31" s="5">
        <v>5456.1548199999997</v>
      </c>
      <c r="F31" s="5">
        <v>259.61840500000005</v>
      </c>
      <c r="G31" s="5">
        <v>3058.861175</v>
      </c>
      <c r="H31" s="5"/>
      <c r="I31" s="6">
        <f t="shared" si="0"/>
        <v>0.74240450433387561</v>
      </c>
      <c r="J31" s="6">
        <f t="shared" si="1"/>
        <v>2.0152762766141117E-2</v>
      </c>
      <c r="K31" s="6">
        <f t="shared" si="2"/>
        <v>0.23744273289998316</v>
      </c>
    </row>
    <row r="32" spans="1:11" x14ac:dyDescent="0.35">
      <c r="A32" t="s">
        <v>31</v>
      </c>
      <c r="B32" s="5">
        <v>2581.1827810000004</v>
      </c>
      <c r="C32" s="5"/>
      <c r="D32" s="5">
        <v>44.513846999999998</v>
      </c>
      <c r="E32" s="5">
        <v>453.643888</v>
      </c>
      <c r="F32" s="5">
        <v>40.151263</v>
      </c>
      <c r="G32" s="5">
        <v>2042.873783</v>
      </c>
      <c r="H32" s="5"/>
      <c r="I32" s="6">
        <f t="shared" si="0"/>
        <v>0.19299591592928728</v>
      </c>
      <c r="J32" s="6">
        <f t="shared" si="1"/>
        <v>1.5555373798226184E-2</v>
      </c>
      <c r="K32" s="6">
        <f t="shared" si="2"/>
        <v>0.79144871027248642</v>
      </c>
    </row>
    <row r="33" spans="1:11" x14ac:dyDescent="0.35">
      <c r="A33" t="s">
        <v>32</v>
      </c>
      <c r="B33" s="5">
        <v>230086.125631</v>
      </c>
      <c r="C33" s="5"/>
      <c r="D33" s="5">
        <v>52259.379612999997</v>
      </c>
      <c r="E33" s="5">
        <v>130356.44500499999</v>
      </c>
      <c r="F33" s="5">
        <v>15576.521720000001</v>
      </c>
      <c r="G33" s="5">
        <v>31893.779293</v>
      </c>
      <c r="H33" s="5"/>
      <c r="I33" s="6">
        <f t="shared" si="0"/>
        <v>0.79368464359676172</v>
      </c>
      <c r="J33" s="6">
        <f t="shared" si="1"/>
        <v>6.769865708887117E-2</v>
      </c>
      <c r="K33" s="6">
        <f t="shared" si="2"/>
        <v>0.13861669931436701</v>
      </c>
    </row>
    <row r="34" spans="1:11" x14ac:dyDescent="0.35">
      <c r="A34" t="s">
        <v>33</v>
      </c>
      <c r="B34" s="5">
        <v>161298.228604</v>
      </c>
      <c r="C34" s="5"/>
      <c r="D34" s="5">
        <v>538.49426600000004</v>
      </c>
      <c r="E34" s="5">
        <v>320.69225999999998</v>
      </c>
      <c r="F34" s="5">
        <v>4251.0295310000001</v>
      </c>
      <c r="G34" s="5">
        <v>156188.01254700002</v>
      </c>
      <c r="H34" s="5"/>
      <c r="I34" s="6">
        <f t="shared" si="0"/>
        <v>5.3266953607368581E-3</v>
      </c>
      <c r="J34" s="6">
        <f t="shared" si="1"/>
        <v>2.6355091235605668E-2</v>
      </c>
      <c r="K34" s="6">
        <f t="shared" si="2"/>
        <v>0.96831821340365754</v>
      </c>
    </row>
    <row r="35" spans="1:11" s="8" customFormat="1" x14ac:dyDescent="0.35">
      <c r="A35" s="8" t="s">
        <v>44</v>
      </c>
      <c r="B35" s="9">
        <v>2418171.017738</v>
      </c>
      <c r="C35" s="9"/>
      <c r="D35" s="9">
        <v>400557.12617000018</v>
      </c>
      <c r="E35" s="9">
        <v>254473.04341900002</v>
      </c>
      <c r="F35" s="9">
        <v>95694.949359999999</v>
      </c>
      <c r="G35" s="9">
        <v>1667445.8987890002</v>
      </c>
      <c r="H35" s="9"/>
      <c r="I35" s="6">
        <f t="shared" si="0"/>
        <v>0.27087834763718532</v>
      </c>
      <c r="J35" s="6">
        <f t="shared" si="1"/>
        <v>3.9573276107458581E-2</v>
      </c>
      <c r="K35" s="6">
        <f t="shared" si="2"/>
        <v>0.68954837625535625</v>
      </c>
    </row>
    <row r="37" spans="1:11" x14ac:dyDescent="0.35">
      <c r="E37" s="24"/>
    </row>
    <row r="38" spans="1:11" x14ac:dyDescent="0.35">
      <c r="E38" s="17"/>
    </row>
  </sheetData>
  <mergeCells count="2">
    <mergeCell ref="D1:G1"/>
    <mergeCell ref="I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133DB-C159-4C1A-B861-7041A804E148}">
  <dimension ref="A1:G35"/>
  <sheetViews>
    <sheetView zoomScale="85" zoomScaleNormal="85" workbookViewId="0">
      <selection activeCell="C16" sqref="C16"/>
    </sheetView>
  </sheetViews>
  <sheetFormatPr defaultRowHeight="14.5" x14ac:dyDescent="0.35"/>
  <cols>
    <col min="1" max="1" width="42.6328125" bestFit="1" customWidth="1"/>
    <col min="2" max="2" width="12.90625" bestFit="1" customWidth="1"/>
    <col min="3" max="3" width="12.6328125" customWidth="1"/>
    <col min="4" max="4" width="11.36328125" bestFit="1" customWidth="1"/>
    <col min="6" max="6" width="9.90625" bestFit="1" customWidth="1"/>
  </cols>
  <sheetData>
    <row r="1" spans="1:7" s="4" customFormat="1" x14ac:dyDescent="0.35">
      <c r="A1" s="4" t="s">
        <v>7</v>
      </c>
      <c r="B1" s="4" t="s">
        <v>34</v>
      </c>
      <c r="C1" s="4" t="s">
        <v>45</v>
      </c>
      <c r="D1" s="4" t="s">
        <v>46</v>
      </c>
    </row>
    <row r="2" spans="1:7" x14ac:dyDescent="0.35">
      <c r="A2" t="s">
        <v>8</v>
      </c>
      <c r="B2" s="15">
        <v>229957.390976</v>
      </c>
      <c r="C2" s="16">
        <f>SUM(Table3[[#This Row],[Area (ha)]]/529421.981307)</f>
        <v>0.43435557852792067</v>
      </c>
      <c r="D2">
        <v>1</v>
      </c>
      <c r="F2" s="18"/>
    </row>
    <row r="3" spans="1:7" x14ac:dyDescent="0.35">
      <c r="A3" t="s">
        <v>32</v>
      </c>
      <c r="B3" s="15">
        <v>182615.82461800001</v>
      </c>
      <c r="C3" s="16">
        <f>SUM(Table3[[#This Row],[Area (ha)]]/529421.981307)</f>
        <v>0.34493434550482927</v>
      </c>
      <c r="D3">
        <v>2</v>
      </c>
      <c r="F3" s="18"/>
    </row>
    <row r="4" spans="1:7" x14ac:dyDescent="0.35">
      <c r="A4" t="s">
        <v>10</v>
      </c>
      <c r="B4" s="15">
        <v>40998.260778000003</v>
      </c>
      <c r="C4" s="16">
        <f>SUM(Table3[[#This Row],[Area (ha)]]/529421.981307)</f>
        <v>7.7439664814797374E-2</v>
      </c>
      <c r="D4">
        <v>3</v>
      </c>
      <c r="F4" s="18"/>
    </row>
    <row r="5" spans="1:7" x14ac:dyDescent="0.35">
      <c r="A5" t="s">
        <v>14</v>
      </c>
      <c r="B5" s="15">
        <v>25023.924489000001</v>
      </c>
      <c r="C5" s="16">
        <f>SUM(Table3[[#This Row],[Area (ha)]]/529421.981307)</f>
        <v>4.7266500773584588E-2</v>
      </c>
      <c r="D5">
        <v>4</v>
      </c>
      <c r="F5" s="18"/>
    </row>
    <row r="6" spans="1:7" x14ac:dyDescent="0.35">
      <c r="A6" t="s">
        <v>21</v>
      </c>
      <c r="B6" s="15">
        <v>11972.523597000001</v>
      </c>
      <c r="C6" s="16">
        <f>SUM(Table3[[#This Row],[Area (ha)]]/529421.981307)</f>
        <v>2.2614330382435332E-2</v>
      </c>
      <c r="D6">
        <v>5</v>
      </c>
      <c r="F6" s="18"/>
    </row>
    <row r="7" spans="1:7" x14ac:dyDescent="0.35">
      <c r="A7" t="s">
        <v>30</v>
      </c>
      <c r="B7" s="15">
        <v>9564.0421869999991</v>
      </c>
      <c r="C7" s="16">
        <f>SUM(Table3[[#This Row],[Area (ha)]]/529421.981307)</f>
        <v>1.8065064399836513E-2</v>
      </c>
      <c r="D7">
        <v>6</v>
      </c>
      <c r="F7" s="18"/>
    </row>
    <row r="8" spans="1:7" x14ac:dyDescent="0.35">
      <c r="A8" t="s">
        <v>18</v>
      </c>
      <c r="B8" s="15">
        <v>7340.2011450000009</v>
      </c>
      <c r="C8" s="16">
        <f>SUM(Table3[[#This Row],[Area (ha)]]/529421.981307)</f>
        <v>1.3864556826444992E-2</v>
      </c>
      <c r="D8">
        <v>7</v>
      </c>
      <c r="F8" s="18"/>
    </row>
    <row r="9" spans="1:7" x14ac:dyDescent="0.35">
      <c r="A9" t="s">
        <v>19</v>
      </c>
      <c r="B9" s="15">
        <v>5741.874417</v>
      </c>
      <c r="C9" s="16">
        <f>SUM(Table3[[#This Row],[Area (ha)]]/529421.981307)</f>
        <v>1.084555348991151E-2</v>
      </c>
      <c r="D9">
        <v>8</v>
      </c>
      <c r="F9" s="18"/>
    </row>
    <row r="10" spans="1:7" x14ac:dyDescent="0.35">
      <c r="A10" t="s">
        <v>25</v>
      </c>
      <c r="B10" s="15">
        <v>3491.6197360000001</v>
      </c>
      <c r="C10" s="16">
        <f>SUM(Table3[[#This Row],[Area (ha)]]/529421.981307)</f>
        <v>6.5951544501044951E-3</v>
      </c>
      <c r="D10">
        <v>9</v>
      </c>
      <c r="F10" s="18"/>
    </row>
    <row r="11" spans="1:7" x14ac:dyDescent="0.35">
      <c r="A11" t="s">
        <v>20</v>
      </c>
      <c r="B11" s="15">
        <v>2890.1636660000004</v>
      </c>
      <c r="C11" s="16">
        <f>SUM(Table3[[#This Row],[Area (ha)]]/529421.981307)</f>
        <v>5.4590926860742846E-3</v>
      </c>
      <c r="D11">
        <v>10</v>
      </c>
      <c r="F11" s="18"/>
    </row>
    <row r="12" spans="1:7" x14ac:dyDescent="0.35">
      <c r="A12" t="s">
        <v>29</v>
      </c>
      <c r="B12" s="15">
        <v>1805.4212880000002</v>
      </c>
      <c r="C12" s="16">
        <f>SUM(Table3[[#This Row],[Area (ha)]]/529421.981307)</f>
        <v>3.4101744010380949E-3</v>
      </c>
      <c r="D12">
        <v>11</v>
      </c>
      <c r="F12" s="18"/>
      <c r="G12" s="19"/>
    </row>
    <row r="13" spans="1:7" x14ac:dyDescent="0.35">
      <c r="A13" t="s">
        <v>17</v>
      </c>
      <c r="B13" s="15">
        <v>1611.8042359999999</v>
      </c>
      <c r="C13" s="16">
        <f>SUM(Table3[[#This Row],[Area (ha)]]/529421.981307)</f>
        <v>3.0444603603743277E-3</v>
      </c>
      <c r="D13">
        <v>12</v>
      </c>
      <c r="F13" s="18"/>
    </row>
    <row r="14" spans="1:7" x14ac:dyDescent="0.35">
      <c r="A14" t="s">
        <v>23</v>
      </c>
      <c r="B14" s="15">
        <v>1485.9881329999998</v>
      </c>
      <c r="C14" s="16">
        <f>SUM(Table3[[#This Row],[Area (ha)]]/529421.981307)</f>
        <v>2.8068123075122345E-3</v>
      </c>
      <c r="D14">
        <v>13</v>
      </c>
      <c r="F14" s="18"/>
    </row>
    <row r="15" spans="1:7" x14ac:dyDescent="0.35">
      <c r="A15" t="s">
        <v>11</v>
      </c>
      <c r="B15" s="15">
        <v>1300.0794129999999</v>
      </c>
      <c r="C15" s="16">
        <f>SUM(Table3[[#This Row],[Area (ha)]]/529421.981307)</f>
        <v>2.4556581685377978E-3</v>
      </c>
      <c r="D15">
        <v>14</v>
      </c>
      <c r="F15" s="18"/>
    </row>
    <row r="16" spans="1:7" x14ac:dyDescent="0.35">
      <c r="A16" t="s">
        <v>26</v>
      </c>
      <c r="B16" s="15">
        <v>1168.088387</v>
      </c>
      <c r="C16" s="16">
        <f>SUM(Table3[[#This Row],[Area (ha)]]/529421.981307)</f>
        <v>2.2063465973141214E-3</v>
      </c>
      <c r="D16">
        <v>15</v>
      </c>
      <c r="F16" s="18"/>
    </row>
    <row r="17" spans="1:6" x14ac:dyDescent="0.35">
      <c r="A17" t="s">
        <v>33</v>
      </c>
      <c r="B17" s="15">
        <v>859.18652599999996</v>
      </c>
      <c r="C17" s="16">
        <f>SUM(Table3[[#This Row],[Area (ha)]]/529421.981307)</f>
        <v>1.6228765641330197E-3</v>
      </c>
      <c r="D17">
        <v>16</v>
      </c>
      <c r="F17" s="18"/>
    </row>
    <row r="18" spans="1:6" x14ac:dyDescent="0.35">
      <c r="A18" t="s">
        <v>31</v>
      </c>
      <c r="B18" s="15">
        <v>498.157735</v>
      </c>
      <c r="C18" s="16">
        <f>SUM(Table3[[#This Row],[Area (ha)]]/529421.981307)</f>
        <v>9.4094645214802552E-4</v>
      </c>
      <c r="D18">
        <v>17</v>
      </c>
      <c r="F18" s="18"/>
    </row>
    <row r="19" spans="1:6" x14ac:dyDescent="0.35">
      <c r="A19" t="s">
        <v>16</v>
      </c>
      <c r="B19" s="15">
        <v>459.91452600000002</v>
      </c>
      <c r="C19" s="16">
        <f>SUM(Table3[[#This Row],[Area (ha)]]/529421.981307)</f>
        <v>8.6871067360028218E-4</v>
      </c>
      <c r="D19">
        <v>18</v>
      </c>
      <c r="F19" s="18"/>
    </row>
    <row r="20" spans="1:6" x14ac:dyDescent="0.35">
      <c r="A20" t="s">
        <v>22</v>
      </c>
      <c r="B20" s="15">
        <v>202.09089899999998</v>
      </c>
      <c r="C20" s="16">
        <f>SUM(Table3[[#This Row],[Area (ha)]]/529421.981307)</f>
        <v>3.8171988722699438E-4</v>
      </c>
      <c r="D20">
        <v>19</v>
      </c>
      <c r="F20" s="18"/>
    </row>
    <row r="21" spans="1:6" x14ac:dyDescent="0.35">
      <c r="A21" t="s">
        <v>28</v>
      </c>
      <c r="B21" s="15">
        <v>116.55008400000001</v>
      </c>
      <c r="C21" s="16">
        <f>SUM(Table3[[#This Row],[Area (ha)]]/529421.981307)</f>
        <v>2.2014591028553311E-4</v>
      </c>
      <c r="D21">
        <v>20</v>
      </c>
      <c r="F21" s="18"/>
    </row>
    <row r="22" spans="1:6" x14ac:dyDescent="0.35">
      <c r="A22" t="s">
        <v>15</v>
      </c>
      <c r="B22" s="15">
        <v>92.046763999999996</v>
      </c>
      <c r="C22" s="16">
        <f>SUM(Table3[[#This Row],[Area (ha)]]/529421.981307)</f>
        <v>1.7386275457010941E-4</v>
      </c>
      <c r="D22">
        <v>21</v>
      </c>
      <c r="F22" s="18"/>
    </row>
    <row r="23" spans="1:6" x14ac:dyDescent="0.35">
      <c r="A23" t="s">
        <v>9</v>
      </c>
      <c r="B23" s="15">
        <v>70.208184000000003</v>
      </c>
      <c r="C23" s="16">
        <f>SUM(Table3[[#This Row],[Area (ha)]]/529421.981307)</f>
        <v>1.3261289949970521E-4</v>
      </c>
      <c r="D23">
        <v>22</v>
      </c>
      <c r="F23" s="18"/>
    </row>
    <row r="24" spans="1:6" x14ac:dyDescent="0.35">
      <c r="A24" t="s">
        <v>12</v>
      </c>
      <c r="B24" s="15">
        <v>64.316143999999994</v>
      </c>
      <c r="C24" s="16">
        <f>SUM(Table3[[#This Row],[Area (ha)]]/529421.981307)</f>
        <v>1.2148370538227519E-4</v>
      </c>
      <c r="D24">
        <v>23</v>
      </c>
      <c r="F24" s="18"/>
    </row>
    <row r="25" spans="1:6" x14ac:dyDescent="0.35">
      <c r="A25" t="s">
        <v>24</v>
      </c>
      <c r="B25" s="15">
        <v>45.069388000000004</v>
      </c>
      <c r="C25" s="16">
        <f>SUM(Table3[[#This Row],[Area (ha)]]/529421.981307)</f>
        <v>8.5129423392538115E-5</v>
      </c>
      <c r="D25">
        <v>24</v>
      </c>
      <c r="F25" s="18"/>
    </row>
    <row r="26" spans="1:6" x14ac:dyDescent="0.35">
      <c r="A26" t="s">
        <v>27</v>
      </c>
      <c r="B26" s="15">
        <v>34.195655000000002</v>
      </c>
      <c r="C26" s="16">
        <f>SUM(Table3[[#This Row],[Area (ha)]]/529421.981307)</f>
        <v>6.4590546307843422E-5</v>
      </c>
      <c r="D26">
        <v>25</v>
      </c>
      <c r="F26" s="18"/>
    </row>
    <row r="27" spans="1:6" x14ac:dyDescent="0.35">
      <c r="A27" t="s">
        <v>13</v>
      </c>
      <c r="B27" s="15">
        <v>13.038336000000001</v>
      </c>
      <c r="C27" s="16">
        <f>SUM(Table3[[#This Row],[Area (ha)]]/529421.981307)</f>
        <v>2.4627492738045871E-5</v>
      </c>
      <c r="D27">
        <v>26</v>
      </c>
      <c r="F27" s="18"/>
    </row>
    <row r="28" spans="1:6" x14ac:dyDescent="0.35">
      <c r="A28" s="20" t="s">
        <v>5</v>
      </c>
      <c r="B28" s="21">
        <v>99007.035782999999</v>
      </c>
      <c r="C28" s="16"/>
      <c r="F28" s="18"/>
    </row>
    <row r="29" spans="1:6" x14ac:dyDescent="0.35">
      <c r="A29" s="20" t="s">
        <v>6</v>
      </c>
      <c r="B29" s="21">
        <v>15014.712122999999</v>
      </c>
      <c r="C29" s="16"/>
      <c r="F29" s="18"/>
    </row>
    <row r="30" spans="1:6" x14ac:dyDescent="0.35">
      <c r="A30" s="20" t="s">
        <v>3</v>
      </c>
      <c r="B30" s="21">
        <v>7311.3766720000003</v>
      </c>
      <c r="C30" s="16"/>
      <c r="F30" s="18"/>
    </row>
    <row r="31" spans="1:6" x14ac:dyDescent="0.35">
      <c r="A31" s="20" t="s">
        <v>4</v>
      </c>
      <c r="B31" s="21">
        <v>4275.0637040000001</v>
      </c>
      <c r="C31" s="16"/>
      <c r="F31" s="18"/>
    </row>
    <row r="32" spans="1:6" x14ac:dyDescent="0.35">
      <c r="B32" s="15"/>
    </row>
    <row r="33" spans="1:4" x14ac:dyDescent="0.35">
      <c r="A33" s="22" t="s">
        <v>47</v>
      </c>
      <c r="B33" s="19">
        <v>655030.16958900006</v>
      </c>
    </row>
    <row r="34" spans="1:4" x14ac:dyDescent="0.35">
      <c r="A34" s="8" t="s">
        <v>48</v>
      </c>
      <c r="B34" s="23">
        <v>529421.98130700004</v>
      </c>
      <c r="C34" s="24"/>
      <c r="D34" s="24"/>
    </row>
    <row r="35" spans="1:4" x14ac:dyDescent="0.35">
      <c r="C35" s="17"/>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3ED59-1D32-4498-AAF6-552F8B9335AB}">
  <dimension ref="A1:I34"/>
  <sheetViews>
    <sheetView zoomScale="70" zoomScaleNormal="70" workbookViewId="0">
      <selection activeCell="H24" sqref="H24"/>
    </sheetView>
  </sheetViews>
  <sheetFormatPr defaultRowHeight="14.5" x14ac:dyDescent="0.35"/>
  <cols>
    <col min="1" max="1" width="48" bestFit="1" customWidth="1"/>
    <col min="2" max="3" width="19.54296875" bestFit="1" customWidth="1"/>
    <col min="4" max="5" width="24.36328125" bestFit="1" customWidth="1"/>
    <col min="6" max="6" width="19.08984375" bestFit="1" customWidth="1"/>
    <col min="7" max="7" width="18.6328125" bestFit="1" customWidth="1"/>
    <col min="8" max="8" width="28.6328125" bestFit="1" customWidth="1"/>
    <col min="9" max="9" width="48.90625" bestFit="1" customWidth="1"/>
    <col min="10" max="10" width="15.6328125" customWidth="1"/>
    <col min="12" max="13" width="15.453125" bestFit="1" customWidth="1"/>
  </cols>
  <sheetData>
    <row r="1" spans="1:9" s="4" customFormat="1" x14ac:dyDescent="0.35">
      <c r="B1" s="4" t="s">
        <v>49</v>
      </c>
      <c r="C1" s="4" t="s">
        <v>50</v>
      </c>
      <c r="D1" s="4" t="s">
        <v>51</v>
      </c>
      <c r="E1" s="4" t="s">
        <v>52</v>
      </c>
      <c r="F1" s="4" t="s">
        <v>53</v>
      </c>
      <c r="G1" s="4" t="s">
        <v>54</v>
      </c>
      <c r="H1" s="4" t="s">
        <v>55</v>
      </c>
      <c r="I1" s="4" t="s">
        <v>56</v>
      </c>
    </row>
    <row r="2" spans="1:9" x14ac:dyDescent="0.35">
      <c r="A2" s="39" t="s">
        <v>2</v>
      </c>
      <c r="B2" s="37">
        <v>31746228.406924002</v>
      </c>
      <c r="C2" s="37">
        <v>29107341.338973999</v>
      </c>
      <c r="D2" s="37">
        <v>0</v>
      </c>
      <c r="E2" s="37">
        <v>0</v>
      </c>
      <c r="F2" s="37">
        <v>31746228.406924002</v>
      </c>
      <c r="G2" s="37">
        <v>29107341.338973999</v>
      </c>
      <c r="H2" s="37">
        <v>31079832.783171006</v>
      </c>
      <c r="I2" s="37">
        <v>31079832.783171006</v>
      </c>
    </row>
    <row r="3" spans="1:9" x14ac:dyDescent="0.35">
      <c r="A3" t="s">
        <v>3</v>
      </c>
      <c r="B3" s="37">
        <v>783065.86078199989</v>
      </c>
      <c r="C3" s="37">
        <v>774167.38509200001</v>
      </c>
      <c r="D3" s="37">
        <v>0</v>
      </c>
      <c r="E3" s="37">
        <v>0</v>
      </c>
      <c r="F3" s="37">
        <v>783065.86078199989</v>
      </c>
      <c r="G3" s="37">
        <v>774167.38509200001</v>
      </c>
      <c r="H3" s="37">
        <v>774167.38509200001</v>
      </c>
      <c r="I3" s="37">
        <v>774167.38509200001</v>
      </c>
    </row>
    <row r="4" spans="1:9" x14ac:dyDescent="0.35">
      <c r="A4" t="s">
        <v>4</v>
      </c>
      <c r="B4" s="37">
        <v>5040811.4684979999</v>
      </c>
      <c r="C4" s="37">
        <v>2410822.8762380001</v>
      </c>
      <c r="D4" s="37">
        <v>0</v>
      </c>
      <c r="E4" s="37">
        <v>0</v>
      </c>
      <c r="F4" s="37">
        <v>5040811.4684979999</v>
      </c>
      <c r="G4" s="37">
        <v>2410822.8762380001</v>
      </c>
      <c r="H4" s="37">
        <v>4383314.3204349997</v>
      </c>
      <c r="I4" s="37">
        <v>4383314.3204349997</v>
      </c>
    </row>
    <row r="5" spans="1:9" x14ac:dyDescent="0.35">
      <c r="A5" t="s">
        <v>5</v>
      </c>
      <c r="B5" s="37">
        <v>12341601.809702</v>
      </c>
      <c r="C5" s="37">
        <v>12341601.809702</v>
      </c>
      <c r="D5" s="37">
        <v>0</v>
      </c>
      <c r="E5" s="37">
        <v>0</v>
      </c>
      <c r="F5" s="37">
        <v>12341601.809702</v>
      </c>
      <c r="G5" s="37">
        <v>12341601.809702</v>
      </c>
      <c r="H5" s="37">
        <v>12341601.809702</v>
      </c>
      <c r="I5" s="37">
        <v>12341601.809702</v>
      </c>
    </row>
    <row r="6" spans="1:9" x14ac:dyDescent="0.35">
      <c r="A6" t="s">
        <v>6</v>
      </c>
      <c r="B6" s="37">
        <v>13580749.267942002</v>
      </c>
      <c r="C6" s="37">
        <v>13580749.267942002</v>
      </c>
      <c r="D6" s="37">
        <v>0</v>
      </c>
      <c r="E6" s="37">
        <v>0</v>
      </c>
      <c r="F6" s="37">
        <v>13580749.267942002</v>
      </c>
      <c r="G6" s="37">
        <v>13580749.267942002</v>
      </c>
      <c r="H6" s="37">
        <v>13580749.267942002</v>
      </c>
      <c r="I6" s="37">
        <v>13580749.267942002</v>
      </c>
    </row>
    <row r="7" spans="1:9" x14ac:dyDescent="0.35">
      <c r="A7" s="39" t="s">
        <v>7</v>
      </c>
      <c r="B7" s="37">
        <v>451957206.11811101</v>
      </c>
      <c r="C7" s="37">
        <v>252584575.95658109</v>
      </c>
      <c r="D7" s="37">
        <v>252603794.64540502</v>
      </c>
      <c r="E7" s="37">
        <v>26604894.154054992</v>
      </c>
      <c r="F7" s="37">
        <v>704561000.76352227</v>
      </c>
      <c r="G7" s="37">
        <v>279189470.11063808</v>
      </c>
      <c r="H7" s="37">
        <v>485917779.39818811</v>
      </c>
      <c r="I7" s="37">
        <v>517732003.72981107</v>
      </c>
    </row>
    <row r="8" spans="1:9" x14ac:dyDescent="0.35">
      <c r="A8" t="s">
        <v>8</v>
      </c>
      <c r="B8" s="37">
        <v>145861965.18664899</v>
      </c>
      <c r="C8" s="37">
        <v>83417020.478310019</v>
      </c>
      <c r="D8" s="37">
        <v>0</v>
      </c>
      <c r="E8" s="37">
        <v>0</v>
      </c>
      <c r="F8" s="37">
        <v>145861965.18664899</v>
      </c>
      <c r="G8" s="37">
        <v>83417020.478310019</v>
      </c>
      <c r="H8" s="37">
        <v>123711682.91274899</v>
      </c>
      <c r="I8" s="37">
        <v>114486899.40547897</v>
      </c>
    </row>
    <row r="9" spans="1:9" x14ac:dyDescent="0.35">
      <c r="A9" t="s">
        <v>9</v>
      </c>
      <c r="B9" s="37">
        <v>0</v>
      </c>
      <c r="C9" s="37">
        <v>0</v>
      </c>
      <c r="D9" s="37">
        <v>0</v>
      </c>
      <c r="E9" s="37">
        <v>0</v>
      </c>
      <c r="F9" s="37">
        <v>0</v>
      </c>
      <c r="G9" s="37">
        <v>0</v>
      </c>
      <c r="H9" s="37">
        <v>0</v>
      </c>
      <c r="I9" s="37">
        <v>0</v>
      </c>
    </row>
    <row r="10" spans="1:9" x14ac:dyDescent="0.35">
      <c r="A10" t="s">
        <v>10</v>
      </c>
      <c r="B10" s="37">
        <v>24042247.602120005</v>
      </c>
      <c r="C10" s="37">
        <v>24042247.602120005</v>
      </c>
      <c r="D10" s="37">
        <v>0</v>
      </c>
      <c r="E10" s="37">
        <v>0</v>
      </c>
      <c r="F10" s="37">
        <v>24042247.602120005</v>
      </c>
      <c r="G10" s="37">
        <v>24042247.602120005</v>
      </c>
      <c r="H10" s="37">
        <v>24042247.602120005</v>
      </c>
      <c r="I10" s="37">
        <v>24042247.602120005</v>
      </c>
    </row>
    <row r="11" spans="1:9" x14ac:dyDescent="0.35">
      <c r="A11" t="s">
        <v>11</v>
      </c>
      <c r="B11" s="37">
        <v>25438869.461783003</v>
      </c>
      <c r="C11" s="37">
        <v>3634124.2088260003</v>
      </c>
      <c r="D11" s="37">
        <v>472436.14714799996</v>
      </c>
      <c r="E11" s="37">
        <v>472436.14714799996</v>
      </c>
      <c r="F11" s="37">
        <v>25911305.608928997</v>
      </c>
      <c r="G11" s="37">
        <v>4106560.3559739999</v>
      </c>
      <c r="H11" s="37">
        <v>14282108.140686002</v>
      </c>
      <c r="I11" s="37">
        <v>14282108.140686002</v>
      </c>
    </row>
    <row r="12" spans="1:9" x14ac:dyDescent="0.35">
      <c r="A12" t="s">
        <v>12</v>
      </c>
      <c r="B12" s="37">
        <v>157879.89802399997</v>
      </c>
      <c r="C12" s="37">
        <v>42101.306140000001</v>
      </c>
      <c r="D12" s="37">
        <v>84202.612280000001</v>
      </c>
      <c r="E12" s="37">
        <v>16840.522456999999</v>
      </c>
      <c r="F12" s="37">
        <v>242082.51030400002</v>
      </c>
      <c r="G12" s="37">
        <v>58941.828594999999</v>
      </c>
      <c r="H12" s="37">
        <v>152617.234757</v>
      </c>
      <c r="I12" s="37">
        <v>152617.234757</v>
      </c>
    </row>
    <row r="13" spans="1:9" x14ac:dyDescent="0.35">
      <c r="A13" t="s">
        <v>13</v>
      </c>
      <c r="B13" s="37">
        <v>0</v>
      </c>
      <c r="C13" s="37">
        <v>0</v>
      </c>
      <c r="D13" s="37">
        <v>0</v>
      </c>
      <c r="E13" s="37">
        <v>0</v>
      </c>
      <c r="F13" s="37">
        <v>0</v>
      </c>
      <c r="G13" s="37">
        <v>0</v>
      </c>
      <c r="H13" s="37">
        <v>0</v>
      </c>
      <c r="I13" s="37">
        <v>0</v>
      </c>
    </row>
    <row r="14" spans="1:9" x14ac:dyDescent="0.35">
      <c r="A14" t="s">
        <v>14</v>
      </c>
      <c r="B14" s="37">
        <v>131397276.84027302</v>
      </c>
      <c r="C14" s="37">
        <v>82028357.796238005</v>
      </c>
      <c r="D14" s="37">
        <v>208108981.81638202</v>
      </c>
      <c r="E14" s="37">
        <v>23924937.690572996</v>
      </c>
      <c r="F14" s="37">
        <v>339506258.65665805</v>
      </c>
      <c r="G14" s="37">
        <v>105953295.48681003</v>
      </c>
      <c r="H14" s="37">
        <v>231274397.67550802</v>
      </c>
      <c r="I14" s="37">
        <v>231274397.67550802</v>
      </c>
    </row>
    <row r="15" spans="1:9" x14ac:dyDescent="0.35">
      <c r="A15" t="s">
        <v>15</v>
      </c>
      <c r="B15" s="37">
        <v>0</v>
      </c>
      <c r="C15" s="37">
        <v>0</v>
      </c>
      <c r="D15" s="37">
        <v>0</v>
      </c>
      <c r="E15" s="37">
        <v>0</v>
      </c>
      <c r="F15" s="37">
        <v>0</v>
      </c>
      <c r="G15" s="37">
        <v>0</v>
      </c>
      <c r="H15" s="37">
        <v>0</v>
      </c>
      <c r="I15" s="37">
        <v>0</v>
      </c>
    </row>
    <row r="16" spans="1:9" x14ac:dyDescent="0.35">
      <c r="A16" t="s">
        <v>16</v>
      </c>
      <c r="B16" s="37">
        <v>4530711.5414909991</v>
      </c>
      <c r="C16" s="37">
        <v>4530711.5414909991</v>
      </c>
      <c r="D16" s="37">
        <v>0</v>
      </c>
      <c r="E16" s="37">
        <v>0</v>
      </c>
      <c r="F16" s="37">
        <v>4530711.5414909991</v>
      </c>
      <c r="G16" s="37">
        <v>4530711.5414909991</v>
      </c>
      <c r="H16" s="37">
        <v>4530711.5414909991</v>
      </c>
      <c r="I16" s="37">
        <v>4530711.5414909991</v>
      </c>
    </row>
    <row r="17" spans="1:9" x14ac:dyDescent="0.35">
      <c r="A17" t="s">
        <v>17</v>
      </c>
      <c r="B17" s="37">
        <v>1541913.0045480004</v>
      </c>
      <c r="C17" s="37">
        <v>1541913.0045480004</v>
      </c>
      <c r="D17" s="37">
        <v>0</v>
      </c>
      <c r="E17" s="37">
        <v>0</v>
      </c>
      <c r="F17" s="37">
        <v>1541913.0045480004</v>
      </c>
      <c r="G17" s="37">
        <v>1541913.0045480004</v>
      </c>
      <c r="H17" s="37">
        <v>1541913.0045480004</v>
      </c>
      <c r="I17" s="37">
        <v>1541913.0045480004</v>
      </c>
    </row>
    <row r="18" spans="1:9" x14ac:dyDescent="0.35">
      <c r="A18" t="s">
        <v>18</v>
      </c>
      <c r="B18" s="37">
        <v>5162923.1604359997</v>
      </c>
      <c r="C18" s="37">
        <v>1514989.035494</v>
      </c>
      <c r="D18" s="37">
        <v>0</v>
      </c>
      <c r="E18" s="37">
        <v>0</v>
      </c>
      <c r="F18" s="37">
        <v>5162923.1604359997</v>
      </c>
      <c r="G18" s="37">
        <v>1514989.035494</v>
      </c>
      <c r="H18" s="37">
        <v>3348923.1310930001</v>
      </c>
      <c r="I18" s="37">
        <v>14264102.582049003</v>
      </c>
    </row>
    <row r="19" spans="1:9" x14ac:dyDescent="0.35">
      <c r="A19" t="s">
        <v>19</v>
      </c>
      <c r="B19" s="37">
        <v>5609486.3423770005</v>
      </c>
      <c r="C19" s="37">
        <v>4792570.8556230003</v>
      </c>
      <c r="D19" s="37">
        <v>490149.29205299995</v>
      </c>
      <c r="E19" s="37">
        <v>108922.06489999998</v>
      </c>
      <c r="F19" s="37">
        <v>6099635.6344309989</v>
      </c>
      <c r="G19" s="37">
        <v>4901492.9205230009</v>
      </c>
      <c r="H19" s="37">
        <v>5446103.2450269992</v>
      </c>
      <c r="I19" s="37">
        <v>6013157.141078</v>
      </c>
    </row>
    <row r="20" spans="1:9" x14ac:dyDescent="0.35">
      <c r="A20" t="s">
        <v>20</v>
      </c>
      <c r="B20" s="37">
        <v>1872857.650621</v>
      </c>
      <c r="C20" s="37">
        <v>895714.52855999989</v>
      </c>
      <c r="D20" s="37">
        <v>0</v>
      </c>
      <c r="E20" s="37">
        <v>0</v>
      </c>
      <c r="F20" s="37">
        <v>1872857.650621</v>
      </c>
      <c r="G20" s="37">
        <v>895714.52855999989</v>
      </c>
      <c r="H20" s="37">
        <v>1628571.870106</v>
      </c>
      <c r="I20" s="37">
        <v>1628571.870106</v>
      </c>
    </row>
    <row r="21" spans="1:9" x14ac:dyDescent="0.35">
      <c r="A21" t="s">
        <v>21</v>
      </c>
      <c r="B21" s="37">
        <v>31484966.921676997</v>
      </c>
      <c r="C21" s="37">
        <v>10080167.275319001</v>
      </c>
      <c r="D21" s="37">
        <v>0</v>
      </c>
      <c r="E21" s="37">
        <v>0</v>
      </c>
      <c r="F21" s="37">
        <v>31484966.921676997</v>
      </c>
      <c r="G21" s="37">
        <v>10080167.275319001</v>
      </c>
      <c r="H21" s="37">
        <v>20035888.041067004</v>
      </c>
      <c r="I21" s="37">
        <v>20035888.041067004</v>
      </c>
    </row>
    <row r="22" spans="1:9" x14ac:dyDescent="0.35">
      <c r="A22" t="s">
        <v>22</v>
      </c>
      <c r="B22" s="37">
        <v>1137429.515683</v>
      </c>
      <c r="C22" s="37">
        <v>1137429.515683</v>
      </c>
      <c r="D22" s="37">
        <v>0</v>
      </c>
      <c r="E22" s="37">
        <v>0</v>
      </c>
      <c r="F22" s="37">
        <v>1137429.515683</v>
      </c>
      <c r="G22" s="37">
        <v>1137429.515683</v>
      </c>
      <c r="H22" s="37">
        <v>1137429.515683</v>
      </c>
      <c r="I22" s="37">
        <v>1137429.515683</v>
      </c>
    </row>
    <row r="23" spans="1:9" x14ac:dyDescent="0.35">
      <c r="A23" t="s">
        <v>23</v>
      </c>
      <c r="B23" s="37">
        <v>154748.13838199998</v>
      </c>
      <c r="C23" s="37">
        <v>132212.001724</v>
      </c>
      <c r="D23" s="37">
        <v>13521.681993999999</v>
      </c>
      <c r="E23" s="37">
        <v>3004.818221</v>
      </c>
      <c r="F23" s="37">
        <v>168269.82037600002</v>
      </c>
      <c r="G23" s="37">
        <v>135216.819946</v>
      </c>
      <c r="H23" s="37">
        <v>150240.91104899999</v>
      </c>
      <c r="I23" s="37">
        <v>150240.91104899999</v>
      </c>
    </row>
    <row r="24" spans="1:9" x14ac:dyDescent="0.35">
      <c r="A24" t="s">
        <v>24</v>
      </c>
      <c r="B24" s="37">
        <v>23572790.721281007</v>
      </c>
      <c r="C24" s="37">
        <v>860804.15555200004</v>
      </c>
      <c r="D24" s="37">
        <v>0</v>
      </c>
      <c r="E24" s="37">
        <v>0</v>
      </c>
      <c r="F24" s="37">
        <v>23572790.721281007</v>
      </c>
      <c r="G24" s="37">
        <v>860804.15555200004</v>
      </c>
      <c r="H24" s="37">
        <v>8740472.9640689995</v>
      </c>
      <c r="I24" s="37">
        <v>8740472.9640690014</v>
      </c>
    </row>
    <row r="25" spans="1:9" x14ac:dyDescent="0.35">
      <c r="A25" t="s">
        <v>25</v>
      </c>
      <c r="B25" s="37">
        <v>926257.05636999989</v>
      </c>
      <c r="C25" s="37">
        <v>926257.05636999989</v>
      </c>
      <c r="D25" s="37">
        <v>0</v>
      </c>
      <c r="E25" s="37">
        <v>0</v>
      </c>
      <c r="F25" s="37">
        <v>926257.05636999989</v>
      </c>
      <c r="G25" s="37">
        <v>926257.05636999989</v>
      </c>
      <c r="H25" s="37">
        <v>926257.05636999989</v>
      </c>
      <c r="I25" s="37">
        <v>926257.05636999989</v>
      </c>
    </row>
    <row r="26" spans="1:9" x14ac:dyDescent="0.35">
      <c r="A26" t="s">
        <v>26</v>
      </c>
      <c r="B26" s="37">
        <v>1109317.1471539999</v>
      </c>
      <c r="C26" s="37">
        <v>325513.911907</v>
      </c>
      <c r="D26" s="37">
        <v>0</v>
      </c>
      <c r="E26" s="37">
        <v>0</v>
      </c>
      <c r="F26" s="37">
        <v>1109317.1471539999</v>
      </c>
      <c r="G26" s="37">
        <v>325513.911907</v>
      </c>
      <c r="H26" s="37">
        <v>719557.06842499995</v>
      </c>
      <c r="I26" s="37">
        <v>2822872.7140919999</v>
      </c>
    </row>
    <row r="27" spans="1:9" x14ac:dyDescent="0.35">
      <c r="A27" t="s">
        <v>27</v>
      </c>
      <c r="B27" s="37">
        <v>0</v>
      </c>
      <c r="C27" s="37">
        <v>0</v>
      </c>
      <c r="D27" s="37">
        <v>0</v>
      </c>
      <c r="E27" s="37">
        <v>0</v>
      </c>
      <c r="F27" s="37">
        <v>0</v>
      </c>
      <c r="G27" s="37">
        <v>0</v>
      </c>
      <c r="H27" s="37">
        <v>0</v>
      </c>
      <c r="I27" s="37">
        <v>0</v>
      </c>
    </row>
    <row r="28" spans="1:9" x14ac:dyDescent="0.35">
      <c r="A28" t="s">
        <v>28</v>
      </c>
      <c r="B28" s="37">
        <v>2058391.4254619998</v>
      </c>
      <c r="C28" s="37">
        <v>871571.14411300002</v>
      </c>
      <c r="D28" s="37">
        <v>4265135.3860899992</v>
      </c>
      <c r="E28" s="37">
        <v>166896.60206399998</v>
      </c>
      <c r="F28" s="37">
        <v>6323526.8115530014</v>
      </c>
      <c r="G28" s="37">
        <v>1038467.746178</v>
      </c>
      <c r="H28" s="37">
        <v>1761686.355125</v>
      </c>
      <c r="I28" s="37">
        <v>1761686.355125</v>
      </c>
    </row>
    <row r="29" spans="1:9" x14ac:dyDescent="0.35">
      <c r="A29" t="s">
        <v>29</v>
      </c>
      <c r="B29" s="37">
        <v>663582.74363599974</v>
      </c>
      <c r="C29" s="37">
        <v>663582.74363599974</v>
      </c>
      <c r="D29" s="37">
        <v>0</v>
      </c>
      <c r="E29" s="37">
        <v>0</v>
      </c>
      <c r="F29" s="37">
        <v>663582.74363599974</v>
      </c>
      <c r="G29" s="37">
        <v>663582.74363599974</v>
      </c>
      <c r="H29" s="37">
        <v>663582.74363599974</v>
      </c>
      <c r="I29" s="37">
        <v>663582.74363599974</v>
      </c>
    </row>
    <row r="30" spans="1:9" x14ac:dyDescent="0.35">
      <c r="A30" t="s">
        <v>30</v>
      </c>
      <c r="B30" s="37">
        <v>3452515.833257</v>
      </c>
      <c r="C30" s="37">
        <v>3233512.9632379999</v>
      </c>
      <c r="D30" s="37">
        <v>0</v>
      </c>
      <c r="E30" s="37">
        <v>0</v>
      </c>
      <c r="F30" s="37">
        <v>3452515.833257</v>
      </c>
      <c r="G30" s="37">
        <v>3233512.9632379999</v>
      </c>
      <c r="H30" s="37">
        <v>3336573.1373640005</v>
      </c>
      <c r="I30" s="37">
        <v>3909940.7127149999</v>
      </c>
    </row>
    <row r="31" spans="1:9" x14ac:dyDescent="0.35">
      <c r="A31" t="s">
        <v>31</v>
      </c>
      <c r="B31" s="37">
        <v>178101.61187599998</v>
      </c>
      <c r="C31" s="37">
        <v>85179.031766000015</v>
      </c>
      <c r="D31" s="37">
        <v>0</v>
      </c>
      <c r="E31" s="37">
        <v>0</v>
      </c>
      <c r="F31" s="37">
        <v>178101.61187599998</v>
      </c>
      <c r="G31" s="37">
        <v>85179.031766000015</v>
      </c>
      <c r="H31" s="37">
        <v>154870.96684899999</v>
      </c>
      <c r="I31" s="37">
        <v>154870.96684899999</v>
      </c>
    </row>
    <row r="32" spans="1:9" x14ac:dyDescent="0.35">
      <c r="A32" t="s">
        <v>32</v>
      </c>
      <c r="B32" s="37">
        <v>23698870.940035</v>
      </c>
      <c r="C32" s="37">
        <v>20247579.055564005</v>
      </c>
      <c r="D32" s="37">
        <v>2070775.1306820002</v>
      </c>
      <c r="E32" s="37">
        <v>460172.25126200001</v>
      </c>
      <c r="F32" s="37">
        <v>25769646.070718002</v>
      </c>
      <c r="G32" s="37">
        <v>20707751.306827996</v>
      </c>
      <c r="H32" s="37">
        <v>23008612.563143995</v>
      </c>
      <c r="I32" s="37">
        <v>49888703.834012002</v>
      </c>
    </row>
    <row r="33" spans="1:9" x14ac:dyDescent="0.35">
      <c r="A33" t="s">
        <v>33</v>
      </c>
      <c r="B33" s="37">
        <v>17904103.374975994</v>
      </c>
      <c r="C33" s="37">
        <v>7581016.7443589987</v>
      </c>
      <c r="D33" s="37">
        <v>37098592.578776002</v>
      </c>
      <c r="E33" s="37">
        <v>1451684.05743</v>
      </c>
      <c r="F33" s="37">
        <v>55002695.953753993</v>
      </c>
      <c r="G33" s="37">
        <v>9032700.8017900027</v>
      </c>
      <c r="H33" s="37">
        <v>15323331.717322001</v>
      </c>
      <c r="I33" s="37">
        <v>15323331.717322001</v>
      </c>
    </row>
    <row r="34" spans="1:9" x14ac:dyDescent="0.35">
      <c r="A34" t="s">
        <v>44</v>
      </c>
      <c r="B34" s="37">
        <v>483703434.52503502</v>
      </c>
      <c r="C34" s="37">
        <v>281691917.29555511</v>
      </c>
      <c r="D34" s="37">
        <v>252603794.64540502</v>
      </c>
      <c r="E34" s="37">
        <v>26604894.154054992</v>
      </c>
      <c r="F34" s="37">
        <v>736307229.17044628</v>
      </c>
      <c r="G34" s="37">
        <v>308296811.44961214</v>
      </c>
      <c r="H34" s="37">
        <v>516997612.18135911</v>
      </c>
      <c r="I34" s="37">
        <v>548811836.51298213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37BE-A736-4FFA-A88B-70A43E3726C3}">
  <dimension ref="A1:D10"/>
  <sheetViews>
    <sheetView workbookViewId="0">
      <selection activeCell="A29" sqref="A29"/>
    </sheetView>
  </sheetViews>
  <sheetFormatPr defaultRowHeight="14.5" x14ac:dyDescent="0.35"/>
  <cols>
    <col min="1" max="1" width="40.08984375" bestFit="1" customWidth="1"/>
    <col min="2" max="2" width="34" bestFit="1" customWidth="1"/>
    <col min="3" max="3" width="31" bestFit="1" customWidth="1"/>
    <col min="4" max="4" width="17" customWidth="1"/>
  </cols>
  <sheetData>
    <row r="1" spans="1:4" s="4" customFormat="1" x14ac:dyDescent="0.35">
      <c r="A1" s="39" t="s">
        <v>7</v>
      </c>
      <c r="B1" s="39" t="s">
        <v>57</v>
      </c>
      <c r="C1" s="39" t="s">
        <v>58</v>
      </c>
      <c r="D1" s="39" t="s">
        <v>59</v>
      </c>
    </row>
    <row r="2" spans="1:4" x14ac:dyDescent="0.35">
      <c r="A2" t="s">
        <v>8</v>
      </c>
      <c r="B2" s="31">
        <v>123711682.91274899</v>
      </c>
      <c r="C2" s="31">
        <v>114486899.40547897</v>
      </c>
      <c r="D2" s="40">
        <f>SUM(C2-B2)</f>
        <v>-9224783.5072700232</v>
      </c>
    </row>
    <row r="3" spans="1:4" x14ac:dyDescent="0.35">
      <c r="A3" t="s">
        <v>18</v>
      </c>
      <c r="B3" s="31">
        <v>3348923.1310930001</v>
      </c>
      <c r="C3" s="31">
        <v>14264102.582049003</v>
      </c>
      <c r="D3" s="41">
        <f t="shared" ref="D3:D10" si="0">SUM(C3-B3)</f>
        <v>10915179.450956002</v>
      </c>
    </row>
    <row r="4" spans="1:4" x14ac:dyDescent="0.35">
      <c r="A4" t="s">
        <v>19</v>
      </c>
      <c r="B4" s="31">
        <v>5446103.2450269992</v>
      </c>
      <c r="C4" s="31">
        <v>6013157.141078</v>
      </c>
      <c r="D4" s="41">
        <f t="shared" si="0"/>
        <v>567053.8960510008</v>
      </c>
    </row>
    <row r="5" spans="1:4" x14ac:dyDescent="0.35">
      <c r="A5" t="s">
        <v>21</v>
      </c>
      <c r="B5" s="31">
        <v>20035888.041067004</v>
      </c>
      <c r="C5" s="31">
        <v>20035888.041067004</v>
      </c>
      <c r="D5" s="31">
        <f t="shared" si="0"/>
        <v>0</v>
      </c>
    </row>
    <row r="6" spans="1:4" x14ac:dyDescent="0.35">
      <c r="A6" t="s">
        <v>26</v>
      </c>
      <c r="B6" s="31">
        <v>719557.06842499995</v>
      </c>
      <c r="C6" s="31">
        <v>2822872.7140919999</v>
      </c>
      <c r="D6" s="41">
        <f t="shared" si="0"/>
        <v>2103315.6456669997</v>
      </c>
    </row>
    <row r="7" spans="1:4" x14ac:dyDescent="0.35">
      <c r="A7" t="s">
        <v>30</v>
      </c>
      <c r="B7" s="31">
        <v>3336573.1373640005</v>
      </c>
      <c r="C7" s="31">
        <v>3909940.7127149999</v>
      </c>
      <c r="D7" s="41">
        <f t="shared" si="0"/>
        <v>573367.57535099937</v>
      </c>
    </row>
    <row r="8" spans="1:4" x14ac:dyDescent="0.35">
      <c r="A8" t="s">
        <v>32</v>
      </c>
      <c r="B8" s="31">
        <v>23008612.563143995</v>
      </c>
      <c r="C8" s="31">
        <v>49888703.834012002</v>
      </c>
      <c r="D8" s="41">
        <f t="shared" si="0"/>
        <v>26880091.270868007</v>
      </c>
    </row>
    <row r="9" spans="1:4" x14ac:dyDescent="0.35">
      <c r="B9" s="31"/>
      <c r="C9" s="31"/>
      <c r="D9" s="41"/>
    </row>
    <row r="10" spans="1:4" x14ac:dyDescent="0.35">
      <c r="B10" s="42">
        <v>516997612.18135911</v>
      </c>
      <c r="C10" s="42">
        <v>548811836.51298201</v>
      </c>
      <c r="D10" s="43">
        <f t="shared" si="0"/>
        <v>31814224.331622899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D49E2-8D7A-4CDC-BE8C-215B799EA212}">
  <dimension ref="A1:R39"/>
  <sheetViews>
    <sheetView zoomScale="70" zoomScaleNormal="70" workbookViewId="0">
      <selection activeCell="C1" sqref="C1:K1048576"/>
    </sheetView>
  </sheetViews>
  <sheetFormatPr defaultRowHeight="14.5" x14ac:dyDescent="0.35"/>
  <cols>
    <col min="1" max="1" width="55.08984375" bestFit="1" customWidth="1"/>
    <col min="2" max="2" width="31.6328125" customWidth="1"/>
    <col min="3" max="3" width="30.453125" customWidth="1"/>
    <col min="4" max="5" width="24.54296875" customWidth="1"/>
    <col min="6" max="7" width="29.6328125" customWidth="1"/>
    <col min="8" max="9" width="26" customWidth="1"/>
    <col min="10" max="10" width="27.36328125" customWidth="1"/>
    <col min="11" max="11" width="26.90625" customWidth="1"/>
    <col min="12" max="13" width="24" bestFit="1" customWidth="1"/>
    <col min="14" max="14" width="25.453125" customWidth="1"/>
    <col min="15" max="15" width="29.453125" customWidth="1"/>
  </cols>
  <sheetData>
    <row r="1" spans="1:18" s="57" customFormat="1" ht="29" x14ac:dyDescent="0.35">
      <c r="A1" s="56" t="s">
        <v>36</v>
      </c>
      <c r="B1" s="56" t="s">
        <v>60</v>
      </c>
      <c r="C1" s="56" t="s">
        <v>61</v>
      </c>
      <c r="D1" s="56" t="s">
        <v>49</v>
      </c>
      <c r="E1" s="56" t="s">
        <v>50</v>
      </c>
      <c r="F1" s="56" t="s">
        <v>51</v>
      </c>
      <c r="G1" s="56" t="s">
        <v>52</v>
      </c>
      <c r="H1" s="56" t="s">
        <v>53</v>
      </c>
      <c r="I1" s="56" t="s">
        <v>54</v>
      </c>
      <c r="J1" s="56" t="s">
        <v>62</v>
      </c>
      <c r="K1" s="56" t="s">
        <v>63</v>
      </c>
      <c r="L1" s="56" t="s">
        <v>64</v>
      </c>
      <c r="M1" s="56" t="s">
        <v>65</v>
      </c>
      <c r="N1" s="56" t="s">
        <v>66</v>
      </c>
      <c r="O1" s="56" t="s">
        <v>67</v>
      </c>
      <c r="Q1" s="58"/>
      <c r="R1" s="58"/>
    </row>
    <row r="2" spans="1:18" x14ac:dyDescent="0.35">
      <c r="A2" s="25" t="s">
        <v>14</v>
      </c>
      <c r="B2" s="25">
        <v>1</v>
      </c>
      <c r="C2" s="25">
        <v>1</v>
      </c>
      <c r="D2" s="26">
        <v>131397276.84027302</v>
      </c>
      <c r="E2" s="26">
        <v>82028357.796238005</v>
      </c>
      <c r="F2" s="26">
        <v>208108981.81638202</v>
      </c>
      <c r="G2" s="26">
        <v>23924937.690572992</v>
      </c>
      <c r="H2" s="26">
        <v>339506258.65665811</v>
      </c>
      <c r="I2" s="26">
        <v>105953295.48681003</v>
      </c>
      <c r="J2" s="26">
        <v>231274397.67550802</v>
      </c>
      <c r="K2" s="26">
        <v>231274397.67550802</v>
      </c>
      <c r="L2" s="27">
        <v>0.47149388170965428</v>
      </c>
      <c r="M2" s="27">
        <v>0.37515916228195578</v>
      </c>
      <c r="N2" s="27">
        <v>0.47595376724420885</v>
      </c>
      <c r="O2" s="27">
        <v>0.44670678267786457</v>
      </c>
      <c r="Q2" s="16"/>
      <c r="R2" s="16"/>
    </row>
    <row r="3" spans="1:18" x14ac:dyDescent="0.35">
      <c r="A3" s="25" t="s">
        <v>8</v>
      </c>
      <c r="B3" s="25">
        <v>2</v>
      </c>
      <c r="C3" s="25">
        <v>2</v>
      </c>
      <c r="D3" s="26">
        <v>145861965.18664899</v>
      </c>
      <c r="E3" s="26">
        <v>83417020.478310019</v>
      </c>
      <c r="F3" s="26">
        <v>0</v>
      </c>
      <c r="G3" s="26">
        <v>0</v>
      </c>
      <c r="H3" s="26">
        <v>145861965.18664899</v>
      </c>
      <c r="I3" s="26">
        <v>83417020.478310019</v>
      </c>
      <c r="J3" s="26">
        <v>123711682.91274899</v>
      </c>
      <c r="K3" s="26">
        <v>114486899.40547897</v>
      </c>
      <c r="L3" s="27">
        <v>0.20256776541254159</v>
      </c>
      <c r="M3" s="27">
        <v>0.2953627763904273</v>
      </c>
      <c r="N3" s="27">
        <v>0.25459385961544073</v>
      </c>
      <c r="O3" s="27">
        <v>0.22113158657510054</v>
      </c>
      <c r="Q3" s="16"/>
      <c r="R3" s="16"/>
    </row>
    <row r="4" spans="1:18" x14ac:dyDescent="0.35">
      <c r="A4" s="25" t="s">
        <v>33</v>
      </c>
      <c r="B4" s="25">
        <v>3</v>
      </c>
      <c r="C4" s="25">
        <v>6</v>
      </c>
      <c r="D4" s="26">
        <v>17904103.374975994</v>
      </c>
      <c r="E4" s="26">
        <v>7581016.7443589987</v>
      </c>
      <c r="F4" s="26">
        <v>37098592.578776002</v>
      </c>
      <c r="G4" s="26">
        <v>1451684.05743</v>
      </c>
      <c r="H4" s="26">
        <v>55002695.953753993</v>
      </c>
      <c r="I4" s="26">
        <v>9032700.8017900027</v>
      </c>
      <c r="J4" s="26">
        <v>15323331.717322001</v>
      </c>
      <c r="K4" s="26">
        <v>15323331.717322001</v>
      </c>
      <c r="L4" s="27">
        <v>7.6385733571874406E-2</v>
      </c>
      <c r="M4" s="27">
        <v>3.1982964289817131E-2</v>
      </c>
      <c r="N4" s="27">
        <v>3.1534824134856795E-2</v>
      </c>
      <c r="O4" s="27">
        <v>2.9597034000082397E-2</v>
      </c>
      <c r="Q4" s="16"/>
      <c r="R4" s="16"/>
    </row>
    <row r="5" spans="1:18" x14ac:dyDescent="0.35">
      <c r="A5" s="25" t="s">
        <v>21</v>
      </c>
      <c r="B5" s="25">
        <v>4</v>
      </c>
      <c r="C5" s="25">
        <v>5</v>
      </c>
      <c r="D5" s="26">
        <v>31484966.921676997</v>
      </c>
      <c r="E5" s="26">
        <v>10080167.275319001</v>
      </c>
      <c r="F5" s="26">
        <v>0</v>
      </c>
      <c r="G5" s="26">
        <v>0</v>
      </c>
      <c r="H5" s="26">
        <v>31484966.921676997</v>
      </c>
      <c r="I5" s="26">
        <v>10080167.275319001</v>
      </c>
      <c r="J5" s="26">
        <v>20035888.041067004</v>
      </c>
      <c r="K5" s="26">
        <v>20035888.041067004</v>
      </c>
      <c r="L5" s="27">
        <v>4.372517115925758E-2</v>
      </c>
      <c r="M5" s="27">
        <v>3.5691830945847602E-2</v>
      </c>
      <c r="N5" s="27">
        <v>4.1233082818829071E-2</v>
      </c>
      <c r="O5" s="27">
        <v>3.8699342317503597E-2</v>
      </c>
      <c r="Q5" s="16"/>
      <c r="R5" s="16"/>
    </row>
    <row r="6" spans="1:18" x14ac:dyDescent="0.35">
      <c r="A6" s="25" t="s">
        <v>11</v>
      </c>
      <c r="B6" s="25">
        <v>5</v>
      </c>
      <c r="C6" s="25">
        <v>10</v>
      </c>
      <c r="D6" s="26">
        <v>25438869.461783003</v>
      </c>
      <c r="E6" s="26">
        <v>3634124.2088260003</v>
      </c>
      <c r="F6" s="26">
        <v>472436.14714799996</v>
      </c>
      <c r="G6" s="26">
        <v>472436.14714799996</v>
      </c>
      <c r="H6" s="26">
        <v>25911305.608928997</v>
      </c>
      <c r="I6" s="26">
        <v>4106560.3559739999</v>
      </c>
      <c r="J6" s="26">
        <v>14282108.140686002</v>
      </c>
      <c r="K6" s="26">
        <v>14282108.140686002</v>
      </c>
      <c r="L6" s="27">
        <v>3.598467406774411E-2</v>
      </c>
      <c r="M6" s="27">
        <v>1.4540498584107607E-2</v>
      </c>
      <c r="N6" s="27">
        <v>2.9392026277314805E-2</v>
      </c>
      <c r="O6" s="27">
        <v>2.7585909385156364E-2</v>
      </c>
      <c r="Q6" s="16"/>
      <c r="R6" s="16"/>
    </row>
    <row r="7" spans="1:18" x14ac:dyDescent="0.35">
      <c r="A7" s="25" t="s">
        <v>32</v>
      </c>
      <c r="B7" s="25">
        <v>6</v>
      </c>
      <c r="C7" s="25">
        <v>4</v>
      </c>
      <c r="D7" s="26">
        <v>23698870.940035004</v>
      </c>
      <c r="E7" s="26">
        <v>20247579.055564005</v>
      </c>
      <c r="F7" s="26">
        <v>2070775.130682</v>
      </c>
      <c r="G7" s="26">
        <v>460172.25126200006</v>
      </c>
      <c r="H7" s="26">
        <v>25769646.070717994</v>
      </c>
      <c r="I7" s="26">
        <v>20707751.306828</v>
      </c>
      <c r="J7" s="26">
        <v>23008612.563143995</v>
      </c>
      <c r="K7" s="26">
        <v>49888703.834012002</v>
      </c>
      <c r="L7" s="27">
        <v>3.5787942479299818E-2</v>
      </c>
      <c r="M7" s="27">
        <v>7.332195376574939E-2</v>
      </c>
      <c r="N7" s="27">
        <v>4.73508349326923E-2</v>
      </c>
      <c r="O7" s="27">
        <v>9.6360092624383026E-2</v>
      </c>
      <c r="Q7" s="16"/>
      <c r="R7" s="16"/>
    </row>
    <row r="8" spans="1:18" x14ac:dyDescent="0.35">
      <c r="A8" s="25" t="s">
        <v>10</v>
      </c>
      <c r="B8" s="25">
        <v>7</v>
      </c>
      <c r="C8" s="25">
        <v>3</v>
      </c>
      <c r="D8" s="26">
        <v>24042247.602120008</v>
      </c>
      <c r="E8" s="26">
        <v>24042247.602120008</v>
      </c>
      <c r="F8" s="26">
        <v>0</v>
      </c>
      <c r="G8" s="26">
        <v>0</v>
      </c>
      <c r="H8" s="26">
        <v>24042247.602120008</v>
      </c>
      <c r="I8" s="26">
        <v>24042247.602120008</v>
      </c>
      <c r="J8" s="26">
        <v>24042247.602120005</v>
      </c>
      <c r="K8" s="26">
        <v>24042247.602120005</v>
      </c>
      <c r="L8" s="27">
        <v>3.3388994629439304E-2</v>
      </c>
      <c r="M8" s="27">
        <v>8.5128729864844543E-2</v>
      </c>
      <c r="N8" s="27">
        <v>4.9478015873171931E-2</v>
      </c>
      <c r="O8" s="27">
        <v>4.643763072191099E-2</v>
      </c>
      <c r="Q8" s="16"/>
      <c r="R8" s="16"/>
    </row>
    <row r="9" spans="1:18" x14ac:dyDescent="0.35">
      <c r="A9" s="25" t="s">
        <v>24</v>
      </c>
      <c r="B9" s="25">
        <v>8</v>
      </c>
      <c r="C9" s="25">
        <v>17</v>
      </c>
      <c r="D9" s="26">
        <v>23572790.721281007</v>
      </c>
      <c r="E9" s="26">
        <v>860804.15555200004</v>
      </c>
      <c r="F9" s="26">
        <v>0</v>
      </c>
      <c r="G9" s="26">
        <v>0</v>
      </c>
      <c r="H9" s="26">
        <v>23572790.721281007</v>
      </c>
      <c r="I9" s="26">
        <v>860804.15555200004</v>
      </c>
      <c r="J9" s="26">
        <v>8740472.9640690014</v>
      </c>
      <c r="K9" s="26">
        <v>8740472.9640690014</v>
      </c>
      <c r="L9" s="27">
        <v>3.2737030073858218E-2</v>
      </c>
      <c r="M9" s="27">
        <v>3.0479331898262368E-3</v>
      </c>
      <c r="N9" s="27">
        <v>1.7987555373862069E-2</v>
      </c>
      <c r="O9" s="27">
        <v>1.6882234246871856E-2</v>
      </c>
      <c r="Q9" s="16"/>
      <c r="R9" s="16"/>
    </row>
    <row r="10" spans="1:18" x14ac:dyDescent="0.35">
      <c r="A10" s="25" t="s">
        <v>18</v>
      </c>
      <c r="B10" s="25">
        <v>9</v>
      </c>
      <c r="C10" s="25">
        <v>8</v>
      </c>
      <c r="D10" s="26">
        <v>20666957.865870003</v>
      </c>
      <c r="E10" s="26">
        <v>4747770.9693879988</v>
      </c>
      <c r="F10" s="26">
        <v>0</v>
      </c>
      <c r="G10" s="26">
        <v>0</v>
      </c>
      <c r="H10" s="26">
        <v>20666957.865870003</v>
      </c>
      <c r="I10" s="26">
        <v>4747770.9693879988</v>
      </c>
      <c r="J10" s="26">
        <v>3348923.1310930001</v>
      </c>
      <c r="K10" s="26">
        <v>14264102.582049003</v>
      </c>
      <c r="L10" s="27">
        <v>2.87015156240856E-2</v>
      </c>
      <c r="M10" s="27">
        <v>1.6810895512012897E-2</v>
      </c>
      <c r="N10" s="27">
        <v>6.8919543039578845E-3</v>
      </c>
      <c r="O10" s="27">
        <v>2.7551131626572224E-2</v>
      </c>
      <c r="Q10" s="16"/>
      <c r="R10" s="16"/>
    </row>
    <row r="11" spans="1:18" x14ac:dyDescent="0.35">
      <c r="A11" s="25" t="s">
        <v>28</v>
      </c>
      <c r="B11" s="25">
        <v>10</v>
      </c>
      <c r="C11" s="25">
        <v>14</v>
      </c>
      <c r="D11" s="26">
        <v>2058391.4254619998</v>
      </c>
      <c r="E11" s="26">
        <v>871571.14411300002</v>
      </c>
      <c r="F11" s="26">
        <v>4265135.3860899992</v>
      </c>
      <c r="G11" s="26">
        <v>166896.60206400001</v>
      </c>
      <c r="H11" s="26">
        <v>6323526.8115530005</v>
      </c>
      <c r="I11" s="26">
        <v>1038467.746178</v>
      </c>
      <c r="J11" s="26">
        <v>1761686.355125</v>
      </c>
      <c r="K11" s="26">
        <v>1761686.355125</v>
      </c>
      <c r="L11" s="27">
        <v>8.781882885668349E-3</v>
      </c>
      <c r="M11" s="27">
        <v>3.6770039848498036E-3</v>
      </c>
      <c r="N11" s="27">
        <v>3.6254823960276956E-3</v>
      </c>
      <c r="O11" s="27">
        <v>3.4026993549434352E-3</v>
      </c>
      <c r="Q11" s="16"/>
      <c r="R11" s="16"/>
    </row>
    <row r="12" spans="1:18" x14ac:dyDescent="0.35">
      <c r="A12" s="25" t="s">
        <v>19</v>
      </c>
      <c r="B12" s="25">
        <v>11</v>
      </c>
      <c r="C12" s="25">
        <v>7</v>
      </c>
      <c r="D12" s="26">
        <v>5609486.3423769996</v>
      </c>
      <c r="E12" s="26">
        <v>4792570.8556229994</v>
      </c>
      <c r="F12" s="26">
        <v>490149.29205299995</v>
      </c>
      <c r="G12" s="26">
        <v>108922.06489999998</v>
      </c>
      <c r="H12" s="26">
        <v>6099635.6344309999</v>
      </c>
      <c r="I12" s="26">
        <v>4901492.9205229999</v>
      </c>
      <c r="J12" s="26">
        <v>5446103.2450269992</v>
      </c>
      <c r="K12" s="26">
        <v>6013157.141078</v>
      </c>
      <c r="L12" s="27">
        <v>8.4709510030000195E-3</v>
      </c>
      <c r="M12" s="27">
        <v>1.7355193810118536E-2</v>
      </c>
      <c r="N12" s="27">
        <v>1.1207869882373987E-2</v>
      </c>
      <c r="O12" s="27">
        <v>1.1614420390778256E-2</v>
      </c>
      <c r="Q12" s="16"/>
      <c r="R12" s="16"/>
    </row>
    <row r="13" spans="1:18" x14ac:dyDescent="0.35">
      <c r="A13" s="25" t="s">
        <v>16</v>
      </c>
      <c r="B13" s="25">
        <v>12</v>
      </c>
      <c r="C13" s="25">
        <v>9</v>
      </c>
      <c r="D13" s="26">
        <v>4530711.5414909991</v>
      </c>
      <c r="E13" s="26">
        <v>4530711.5414909991</v>
      </c>
      <c r="F13" s="26">
        <v>0</v>
      </c>
      <c r="G13" s="26">
        <v>0</v>
      </c>
      <c r="H13" s="26">
        <v>4530711.5414909991</v>
      </c>
      <c r="I13" s="26">
        <v>4530711.5414909991</v>
      </c>
      <c r="J13" s="26">
        <v>4530711.5414909991</v>
      </c>
      <c r="K13" s="26">
        <v>4530711.5414909991</v>
      </c>
      <c r="L13" s="27">
        <v>6.2920865731805531E-3</v>
      </c>
      <c r="M13" s="27">
        <v>1.6042332035425457E-2</v>
      </c>
      <c r="N13" s="27">
        <v>9.3240291538669584E-3</v>
      </c>
      <c r="O13" s="27">
        <v>8.7510748975360691E-3</v>
      </c>
      <c r="Q13" s="16"/>
      <c r="R13" s="16"/>
    </row>
    <row r="14" spans="1:18" x14ac:dyDescent="0.35">
      <c r="A14" s="25" t="s">
        <v>30</v>
      </c>
      <c r="B14" s="25">
        <v>13</v>
      </c>
      <c r="C14" s="25">
        <v>11</v>
      </c>
      <c r="D14" s="26">
        <v>3452515.833257</v>
      </c>
      <c r="E14" s="26">
        <v>3233512.9632379999</v>
      </c>
      <c r="F14" s="26">
        <v>0</v>
      </c>
      <c r="G14" s="26">
        <v>0</v>
      </c>
      <c r="H14" s="26">
        <v>3452515.833257</v>
      </c>
      <c r="I14" s="26">
        <v>3233512.9632379999</v>
      </c>
      <c r="J14" s="26">
        <v>3336573.1373640005</v>
      </c>
      <c r="K14" s="26">
        <v>3909940.7127149999</v>
      </c>
      <c r="L14" s="27">
        <v>4.7947277859540591E-3</v>
      </c>
      <c r="M14" s="27">
        <v>1.1449214570841049E-2</v>
      </c>
      <c r="N14" s="27">
        <v>6.866538494426702E-3</v>
      </c>
      <c r="O14" s="27">
        <v>7.5520552806225254E-3</v>
      </c>
      <c r="Q14" s="16"/>
      <c r="R14" s="16"/>
    </row>
    <row r="15" spans="1:18" x14ac:dyDescent="0.35">
      <c r="A15" s="25" t="s">
        <v>20</v>
      </c>
      <c r="B15" s="25">
        <v>14</v>
      </c>
      <c r="C15" s="25">
        <v>16</v>
      </c>
      <c r="D15" s="26">
        <v>1872857.6506209997</v>
      </c>
      <c r="E15" s="26">
        <v>895714.52856000001</v>
      </c>
      <c r="F15" s="26">
        <v>0</v>
      </c>
      <c r="G15" s="26">
        <v>0</v>
      </c>
      <c r="H15" s="26">
        <v>1872857.6506209997</v>
      </c>
      <c r="I15" s="26">
        <v>895714.52856000001</v>
      </c>
      <c r="J15" s="26">
        <v>1628571.870106</v>
      </c>
      <c r="K15" s="26">
        <v>1628571.870106</v>
      </c>
      <c r="L15" s="27">
        <v>2.6009562447387338E-3</v>
      </c>
      <c r="M15" s="27">
        <v>3.1715437508046096E-3</v>
      </c>
      <c r="N15" s="27">
        <v>3.3515379332754516E-3</v>
      </c>
      <c r="O15" s="27">
        <v>3.1455885639163684E-3</v>
      </c>
      <c r="Q15" s="16"/>
      <c r="R15" s="16"/>
    </row>
    <row r="16" spans="1:18" x14ac:dyDescent="0.35">
      <c r="A16" s="25" t="s">
        <v>17</v>
      </c>
      <c r="B16" s="25">
        <v>15</v>
      </c>
      <c r="C16" s="25">
        <v>12</v>
      </c>
      <c r="D16" s="26">
        <v>1541913.0045480002</v>
      </c>
      <c r="E16" s="26">
        <v>1541913.0045480002</v>
      </c>
      <c r="F16" s="26">
        <v>0</v>
      </c>
      <c r="G16" s="26">
        <v>0</v>
      </c>
      <c r="H16" s="26">
        <v>1541913.0045480002</v>
      </c>
      <c r="I16" s="26">
        <v>1541913.0045480002</v>
      </c>
      <c r="J16" s="26">
        <v>1541913.0045480004</v>
      </c>
      <c r="K16" s="26">
        <v>1541913.0045480004</v>
      </c>
      <c r="L16" s="27">
        <v>2.1413524176240543E-3</v>
      </c>
      <c r="M16" s="27">
        <v>5.4596016899719109E-3</v>
      </c>
      <c r="N16" s="27">
        <v>3.1731973389771176E-3</v>
      </c>
      <c r="O16" s="27">
        <v>2.9782068588378773E-3</v>
      </c>
      <c r="Q16" s="16"/>
      <c r="R16" s="16"/>
    </row>
    <row r="17" spans="1:18" x14ac:dyDescent="0.35">
      <c r="A17" s="25" t="s">
        <v>22</v>
      </c>
      <c r="B17" s="25">
        <v>16</v>
      </c>
      <c r="C17" s="25">
        <v>13</v>
      </c>
      <c r="D17" s="26">
        <v>1137429.515683</v>
      </c>
      <c r="E17" s="26">
        <v>1137429.515683</v>
      </c>
      <c r="F17" s="26">
        <v>0</v>
      </c>
      <c r="G17" s="26">
        <v>0</v>
      </c>
      <c r="H17" s="26">
        <v>1137429.515683</v>
      </c>
      <c r="I17" s="26">
        <v>1137429.515683</v>
      </c>
      <c r="J17" s="26">
        <v>1137429.515683</v>
      </c>
      <c r="K17" s="26">
        <v>1137429.515683</v>
      </c>
      <c r="L17" s="27">
        <v>1.5796205337789064E-3</v>
      </c>
      <c r="M17" s="27">
        <v>4.0274075695127991E-3</v>
      </c>
      <c r="N17" s="27">
        <v>2.3407859599039842E-3</v>
      </c>
      <c r="O17" s="27">
        <v>2.1969465041542821E-3</v>
      </c>
      <c r="Q17" s="16"/>
      <c r="R17" s="16"/>
    </row>
    <row r="18" spans="1:18" x14ac:dyDescent="0.35">
      <c r="A18" s="25" t="s">
        <v>26</v>
      </c>
      <c r="B18" s="25">
        <v>17</v>
      </c>
      <c r="C18" s="25">
        <v>19</v>
      </c>
      <c r="D18" s="26">
        <v>1109317.1471539999</v>
      </c>
      <c r="E18" s="26">
        <v>325513.911907</v>
      </c>
      <c r="F18" s="26">
        <v>0</v>
      </c>
      <c r="G18" s="26">
        <v>0</v>
      </c>
      <c r="H18" s="26">
        <v>1109317.1471539999</v>
      </c>
      <c r="I18" s="26">
        <v>325513.911907</v>
      </c>
      <c r="J18" s="26">
        <v>719557.06842499995</v>
      </c>
      <c r="K18" s="26">
        <v>2822872.7140919999</v>
      </c>
      <c r="L18" s="27">
        <v>1.5405791039854275E-3</v>
      </c>
      <c r="M18" s="27">
        <v>1.1525788409040563E-3</v>
      </c>
      <c r="N18" s="27">
        <v>1.4808206221969804E-3</v>
      </c>
      <c r="O18" s="27">
        <v>5.4523821084183424E-3</v>
      </c>
      <c r="Q18" s="16"/>
      <c r="R18" s="16"/>
    </row>
    <row r="19" spans="1:18" x14ac:dyDescent="0.35">
      <c r="A19" s="25" t="s">
        <v>25</v>
      </c>
      <c r="B19" s="25">
        <v>18</v>
      </c>
      <c r="C19" s="25">
        <v>15</v>
      </c>
      <c r="D19" s="26">
        <v>926257.05637000001</v>
      </c>
      <c r="E19" s="26">
        <v>926257.05637000001</v>
      </c>
      <c r="F19" s="26">
        <v>0</v>
      </c>
      <c r="G19" s="26">
        <v>0</v>
      </c>
      <c r="H19" s="26">
        <v>926257.05637000001</v>
      </c>
      <c r="I19" s="26">
        <v>926257.05637000001</v>
      </c>
      <c r="J19" s="26">
        <v>926257.05636999989</v>
      </c>
      <c r="K19" s="26">
        <v>926257.05636999989</v>
      </c>
      <c r="L19" s="27">
        <v>1.2863519414836704E-3</v>
      </c>
      <c r="M19" s="27">
        <v>3.2796886564871266E-3</v>
      </c>
      <c r="N19" s="27">
        <v>1.9062012044860233E-3</v>
      </c>
      <c r="O19" s="27">
        <v>1.7890666400707694E-3</v>
      </c>
      <c r="Q19" s="16"/>
      <c r="R19" s="16"/>
    </row>
    <row r="20" spans="1:18" x14ac:dyDescent="0.35">
      <c r="A20" s="25" t="s">
        <v>29</v>
      </c>
      <c r="B20" s="25">
        <v>19</v>
      </c>
      <c r="C20" s="25">
        <v>18</v>
      </c>
      <c r="D20" s="26">
        <v>663582.74363599974</v>
      </c>
      <c r="E20" s="26">
        <v>663582.74363599974</v>
      </c>
      <c r="F20" s="26">
        <v>0</v>
      </c>
      <c r="G20" s="26">
        <v>0</v>
      </c>
      <c r="H20" s="26">
        <v>663582.74363599974</v>
      </c>
      <c r="I20" s="26">
        <v>663582.74363599974</v>
      </c>
      <c r="J20" s="26">
        <v>663582.74363599974</v>
      </c>
      <c r="K20" s="26">
        <v>663582.74363599974</v>
      </c>
      <c r="L20" s="27">
        <v>9.2155945775624086E-4</v>
      </c>
      <c r="M20" s="27">
        <v>2.3496121103494588E-3</v>
      </c>
      <c r="N20" s="27">
        <v>1.3656276262577812E-3</v>
      </c>
      <c r="O20" s="27">
        <v>1.2817108829577086E-3</v>
      </c>
      <c r="Q20" s="16"/>
      <c r="R20" s="16"/>
    </row>
    <row r="21" spans="1:18" x14ac:dyDescent="0.35">
      <c r="A21" s="25" t="s">
        <v>12</v>
      </c>
      <c r="B21" s="25">
        <v>20</v>
      </c>
      <c r="C21" s="25">
        <v>22</v>
      </c>
      <c r="D21" s="26">
        <v>157879.89802399999</v>
      </c>
      <c r="E21" s="26">
        <v>42101.306140000001</v>
      </c>
      <c r="F21" s="26">
        <v>84202.612280000001</v>
      </c>
      <c r="G21" s="26">
        <v>16840.522457000003</v>
      </c>
      <c r="H21" s="26">
        <v>242082.51030400002</v>
      </c>
      <c r="I21" s="26">
        <v>58941.828595000006</v>
      </c>
      <c r="J21" s="26">
        <v>152617.234757</v>
      </c>
      <c r="K21" s="26">
        <v>152617.234757</v>
      </c>
      <c r="L21" s="27">
        <v>3.3619534122544792E-4</v>
      </c>
      <c r="M21" s="27">
        <v>2.0870107850321269E-4</v>
      </c>
      <c r="N21" s="27">
        <v>3.1408036755933751E-4</v>
      </c>
      <c r="O21" s="27">
        <v>2.9478037605851079E-4</v>
      </c>
      <c r="Q21" s="16"/>
      <c r="R21" s="16"/>
    </row>
    <row r="22" spans="1:18" x14ac:dyDescent="0.35">
      <c r="A22" s="25" t="s">
        <v>31</v>
      </c>
      <c r="B22" s="25">
        <v>21</v>
      </c>
      <c r="C22" s="25">
        <v>21</v>
      </c>
      <c r="D22" s="26">
        <v>178101.61187599998</v>
      </c>
      <c r="E22" s="26">
        <v>85179.031766000015</v>
      </c>
      <c r="F22" s="26">
        <v>0</v>
      </c>
      <c r="G22" s="26">
        <v>0</v>
      </c>
      <c r="H22" s="26">
        <v>178101.61187599998</v>
      </c>
      <c r="I22" s="26">
        <v>85179.031766000015</v>
      </c>
      <c r="J22" s="26">
        <v>154870.96684899999</v>
      </c>
      <c r="K22" s="26">
        <v>154870.96684899999</v>
      </c>
      <c r="L22" s="27">
        <v>2.4734100824657848E-4</v>
      </c>
      <c r="M22" s="27">
        <v>3.016017015279981E-4</v>
      </c>
      <c r="N22" s="27">
        <v>3.1871846105488991E-4</v>
      </c>
      <c r="O22" s="27">
        <v>2.9913346235753001E-4</v>
      </c>
      <c r="Q22" s="16"/>
      <c r="R22" s="16"/>
    </row>
    <row r="23" spans="1:18" x14ac:dyDescent="0.35">
      <c r="A23" s="25" t="s">
        <v>23</v>
      </c>
      <c r="B23" s="25">
        <v>22</v>
      </c>
      <c r="C23" s="25">
        <v>20</v>
      </c>
      <c r="D23" s="26">
        <v>154748.13838199998</v>
      </c>
      <c r="E23" s="26">
        <v>132212.001724</v>
      </c>
      <c r="F23" s="26">
        <v>13521.681993999999</v>
      </c>
      <c r="G23" s="26">
        <v>3004.818221</v>
      </c>
      <c r="H23" s="26">
        <v>168269.82037600002</v>
      </c>
      <c r="I23" s="26">
        <v>135216.819946</v>
      </c>
      <c r="J23" s="26">
        <v>150240.91104899999</v>
      </c>
      <c r="K23" s="26">
        <v>150240.91104899999</v>
      </c>
      <c r="L23" s="27">
        <v>2.336869756027121E-4</v>
      </c>
      <c r="M23" s="27">
        <v>4.7877537611547391E-4</v>
      </c>
      <c r="N23" s="27">
        <v>3.0918998525856416E-4</v>
      </c>
      <c r="O23" s="27">
        <v>2.901905039028769E-4</v>
      </c>
      <c r="Q23" s="16"/>
      <c r="R23" s="16"/>
    </row>
    <row r="24" spans="1:18" x14ac:dyDescent="0.35">
      <c r="A24" s="25" t="s">
        <v>9</v>
      </c>
      <c r="B24" s="25">
        <v>23</v>
      </c>
      <c r="C24" s="25">
        <v>23</v>
      </c>
      <c r="D24" s="26">
        <v>0</v>
      </c>
      <c r="E24" s="26">
        <v>0</v>
      </c>
      <c r="F24" s="26">
        <v>0</v>
      </c>
      <c r="G24" s="26">
        <v>0</v>
      </c>
      <c r="H24" s="26">
        <v>0</v>
      </c>
      <c r="I24" s="26">
        <v>0</v>
      </c>
      <c r="J24" s="26">
        <v>0</v>
      </c>
      <c r="K24" s="26">
        <v>0</v>
      </c>
      <c r="L24" s="27">
        <v>0</v>
      </c>
      <c r="M24" s="27">
        <v>0</v>
      </c>
      <c r="N24" s="27">
        <v>0</v>
      </c>
      <c r="O24" s="27">
        <v>0</v>
      </c>
      <c r="Q24" s="16"/>
      <c r="R24" s="16"/>
    </row>
    <row r="25" spans="1:18" x14ac:dyDescent="0.35">
      <c r="A25" s="25" t="s">
        <v>13</v>
      </c>
      <c r="B25" s="25">
        <v>24</v>
      </c>
      <c r="C25" s="25">
        <v>24</v>
      </c>
      <c r="D25" s="26">
        <v>0</v>
      </c>
      <c r="E25" s="26">
        <v>0</v>
      </c>
      <c r="F25" s="26">
        <v>0</v>
      </c>
      <c r="G25" s="26">
        <v>0</v>
      </c>
      <c r="H25" s="26">
        <v>0</v>
      </c>
      <c r="I25" s="26">
        <v>0</v>
      </c>
      <c r="J25" s="26">
        <v>0</v>
      </c>
      <c r="K25" s="26">
        <v>0</v>
      </c>
      <c r="L25" s="27">
        <v>0</v>
      </c>
      <c r="M25" s="27">
        <v>0</v>
      </c>
      <c r="N25" s="27">
        <v>0</v>
      </c>
      <c r="O25" s="27">
        <v>0</v>
      </c>
      <c r="Q25" s="16"/>
      <c r="R25" s="16"/>
    </row>
    <row r="26" spans="1:18" x14ac:dyDescent="0.35">
      <c r="A26" s="25" t="s">
        <v>15</v>
      </c>
      <c r="B26" s="25">
        <v>25</v>
      </c>
      <c r="C26" s="25">
        <v>25</v>
      </c>
      <c r="D26" s="26">
        <v>0</v>
      </c>
      <c r="E26" s="26">
        <v>0</v>
      </c>
      <c r="F26" s="26">
        <v>0</v>
      </c>
      <c r="G26" s="26">
        <v>0</v>
      </c>
      <c r="H26" s="26">
        <v>0</v>
      </c>
      <c r="I26" s="26">
        <v>0</v>
      </c>
      <c r="J26" s="26">
        <v>0</v>
      </c>
      <c r="K26" s="26">
        <v>0</v>
      </c>
      <c r="L26" s="27">
        <v>0</v>
      </c>
      <c r="M26" s="27">
        <v>0</v>
      </c>
      <c r="N26" s="27">
        <v>0</v>
      </c>
      <c r="O26" s="27">
        <v>0</v>
      </c>
      <c r="Q26" s="16"/>
      <c r="R26" s="16"/>
    </row>
    <row r="27" spans="1:18" x14ac:dyDescent="0.35">
      <c r="A27" s="25" t="s">
        <v>27</v>
      </c>
      <c r="B27" s="25">
        <v>26</v>
      </c>
      <c r="C27" s="25">
        <v>26</v>
      </c>
      <c r="D27" s="26">
        <v>0</v>
      </c>
      <c r="E27" s="26">
        <v>0</v>
      </c>
      <c r="F27" s="26">
        <v>0</v>
      </c>
      <c r="G27" s="26">
        <v>0</v>
      </c>
      <c r="H27" s="26">
        <v>0</v>
      </c>
      <c r="I27" s="26">
        <v>0</v>
      </c>
      <c r="J27" s="26">
        <v>0</v>
      </c>
      <c r="K27" s="26">
        <v>0</v>
      </c>
      <c r="L27" s="27">
        <v>0</v>
      </c>
      <c r="M27" s="27">
        <v>0</v>
      </c>
      <c r="N27" s="27">
        <v>0</v>
      </c>
      <c r="O27" s="27">
        <v>0</v>
      </c>
      <c r="Q27" s="16"/>
      <c r="R27" s="16"/>
    </row>
    <row r="28" spans="1:18" x14ac:dyDescent="0.35">
      <c r="A28" s="28" t="s">
        <v>68</v>
      </c>
      <c r="B28" s="28"/>
      <c r="C28" s="28"/>
      <c r="D28" s="29">
        <v>783065.860782</v>
      </c>
      <c r="E28" s="29">
        <v>774167.38509200001</v>
      </c>
      <c r="F28" s="29">
        <v>0</v>
      </c>
      <c r="G28" s="29">
        <v>0</v>
      </c>
      <c r="H28" s="29">
        <v>783065.860782</v>
      </c>
      <c r="I28" s="29">
        <v>774167.38509200001</v>
      </c>
      <c r="J28" s="29">
        <v>774167.38509200001</v>
      </c>
      <c r="K28" s="29">
        <v>774167.38509200001</v>
      </c>
      <c r="L28" s="30"/>
      <c r="M28" s="30"/>
      <c r="N28" s="30"/>
      <c r="O28" s="30"/>
      <c r="Q28" s="16"/>
      <c r="R28" s="16"/>
    </row>
    <row r="29" spans="1:18" x14ac:dyDescent="0.35">
      <c r="A29" s="28" t="s">
        <v>69</v>
      </c>
      <c r="B29" s="28"/>
      <c r="C29" s="28"/>
      <c r="D29" s="29">
        <v>5040811.4684979999</v>
      </c>
      <c r="E29" s="29">
        <v>2410822.8762380001</v>
      </c>
      <c r="F29" s="29">
        <v>0</v>
      </c>
      <c r="G29" s="29">
        <v>0</v>
      </c>
      <c r="H29" s="29">
        <v>5040811.4684979999</v>
      </c>
      <c r="I29" s="29">
        <v>2410822.8762380001</v>
      </c>
      <c r="J29" s="29">
        <v>4383314.3204349997</v>
      </c>
      <c r="K29" s="29">
        <v>4383314.3204349997</v>
      </c>
      <c r="L29" s="30"/>
      <c r="M29" s="30"/>
      <c r="N29" s="30"/>
      <c r="O29" s="30"/>
      <c r="Q29" s="16"/>
      <c r="R29" s="16"/>
    </row>
    <row r="30" spans="1:18" x14ac:dyDescent="0.35">
      <c r="A30" s="28" t="s">
        <v>70</v>
      </c>
      <c r="B30" s="28"/>
      <c r="C30" s="28"/>
      <c r="D30" s="29">
        <v>12341601.809702</v>
      </c>
      <c r="E30" s="29">
        <v>12341601.809702</v>
      </c>
      <c r="F30" s="29">
        <v>0</v>
      </c>
      <c r="G30" s="29">
        <v>0</v>
      </c>
      <c r="H30" s="29">
        <v>12341601.809702</v>
      </c>
      <c r="I30" s="29">
        <v>12341601.809702</v>
      </c>
      <c r="J30" s="29">
        <v>12341601.809702</v>
      </c>
      <c r="K30" s="29">
        <v>12341601.809702</v>
      </c>
      <c r="L30" s="30"/>
      <c r="M30" s="30"/>
      <c r="N30" s="30"/>
      <c r="O30" s="30"/>
      <c r="Q30" s="16"/>
      <c r="R30" s="16"/>
    </row>
    <row r="31" spans="1:18" x14ac:dyDescent="0.35">
      <c r="A31" s="28" t="s">
        <v>71</v>
      </c>
      <c r="B31" s="28"/>
      <c r="C31" s="28"/>
      <c r="D31" s="29">
        <v>13580749.267942002</v>
      </c>
      <c r="E31" s="29">
        <v>13580749.267942002</v>
      </c>
      <c r="F31" s="29">
        <v>0</v>
      </c>
      <c r="G31" s="29">
        <v>0</v>
      </c>
      <c r="H31" s="29">
        <v>13580749.267942002</v>
      </c>
      <c r="I31" s="29">
        <v>13580749.267942002</v>
      </c>
      <c r="J31" s="29">
        <v>13580749.267942002</v>
      </c>
      <c r="K31" s="29">
        <v>13580749.267942002</v>
      </c>
      <c r="L31" s="30"/>
      <c r="M31" s="30"/>
      <c r="N31" s="30"/>
      <c r="O31" s="30"/>
      <c r="Q31" s="16"/>
      <c r="R31" s="16"/>
    </row>
    <row r="33" spans="4:11" x14ac:dyDescent="0.35">
      <c r="D33" s="1"/>
      <c r="E33" s="1"/>
      <c r="F33" s="1"/>
      <c r="G33" s="1"/>
      <c r="H33" s="1"/>
      <c r="I33" s="1"/>
      <c r="J33" s="1"/>
      <c r="K33" s="1"/>
    </row>
    <row r="34" spans="4:11" x14ac:dyDescent="0.35">
      <c r="D34" s="1"/>
      <c r="E34" s="1"/>
      <c r="F34" s="1"/>
      <c r="G34" s="1"/>
      <c r="H34" s="16"/>
      <c r="I34" s="1"/>
      <c r="J34" s="1"/>
      <c r="K34" s="1"/>
    </row>
    <row r="39" spans="4:11" x14ac:dyDescent="0.35">
      <c r="J39" s="34"/>
      <c r="K39" s="34"/>
    </row>
  </sheetData>
  <autoFilter ref="A1:O31" xr:uid="{E99D49E2-8D7A-4CDC-BE8C-215B799EA212}">
    <sortState xmlns:xlrd2="http://schemas.microsoft.com/office/spreadsheetml/2017/richdata2" ref="A2:O31">
      <sortCondition ref="B1:B31"/>
    </sortState>
  </autoFilter>
  <conditionalFormatting sqref="B1:B1048576">
    <cfRule type="cellIs" dxfId="1" priority="2" operator="between">
      <formula>1</formula>
      <formula>11</formula>
    </cfRule>
  </conditionalFormatting>
  <conditionalFormatting sqref="C1:C1048576">
    <cfRule type="cellIs" dxfId="0" priority="1" operator="between">
      <formula>1</formula>
      <formula>11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A1E8-6056-43CC-9FC2-CC64E3C910F8}">
  <dimension ref="A1:D25"/>
  <sheetViews>
    <sheetView zoomScale="85" zoomScaleNormal="85" workbookViewId="0">
      <selection activeCell="D9" activeCellId="1" sqref="D8 D9"/>
    </sheetView>
  </sheetViews>
  <sheetFormatPr defaultRowHeight="14.5" x14ac:dyDescent="0.35"/>
  <cols>
    <col min="1" max="1" width="39.453125" customWidth="1"/>
    <col min="2" max="2" width="24.54296875" bestFit="1" customWidth="1"/>
    <col min="3" max="3" width="24.6328125" bestFit="1" customWidth="1"/>
    <col min="4" max="4" width="25.453125" bestFit="1" customWidth="1"/>
    <col min="5" max="6" width="13.6328125" bestFit="1" customWidth="1"/>
    <col min="7" max="8" width="16.90625" bestFit="1" customWidth="1"/>
  </cols>
  <sheetData>
    <row r="1" spans="1:4" s="4" customFormat="1" x14ac:dyDescent="0.35">
      <c r="B1" s="4" t="s">
        <v>72</v>
      </c>
      <c r="C1" s="4" t="s">
        <v>73</v>
      </c>
      <c r="D1" s="4" t="s">
        <v>74</v>
      </c>
    </row>
    <row r="2" spans="1:4" x14ac:dyDescent="0.35">
      <c r="A2" s="39" t="s">
        <v>2</v>
      </c>
      <c r="B2" s="31">
        <v>0</v>
      </c>
      <c r="C2" s="31">
        <v>0</v>
      </c>
      <c r="D2" s="31">
        <v>0</v>
      </c>
    </row>
    <row r="3" spans="1:4" x14ac:dyDescent="0.35">
      <c r="A3" t="s">
        <v>3</v>
      </c>
      <c r="B3" s="31">
        <v>0</v>
      </c>
      <c r="C3" s="31">
        <v>0</v>
      </c>
      <c r="D3" s="31">
        <v>0</v>
      </c>
    </row>
    <row r="4" spans="1:4" x14ac:dyDescent="0.35">
      <c r="A4" t="s">
        <v>4</v>
      </c>
      <c r="B4" s="31">
        <v>0</v>
      </c>
      <c r="C4" s="31">
        <v>0</v>
      </c>
      <c r="D4" s="31">
        <v>0</v>
      </c>
    </row>
    <row r="5" spans="1:4" x14ac:dyDescent="0.35">
      <c r="A5" t="s">
        <v>5</v>
      </c>
      <c r="B5" s="31">
        <v>0</v>
      </c>
      <c r="C5" s="31">
        <v>0</v>
      </c>
      <c r="D5" s="31">
        <v>0</v>
      </c>
    </row>
    <row r="6" spans="1:4" x14ac:dyDescent="0.35">
      <c r="A6" s="39" t="s">
        <v>7</v>
      </c>
      <c r="B6" s="31">
        <v>3444446.5529959993</v>
      </c>
      <c r="C6" s="31">
        <v>-14985898.014122995</v>
      </c>
      <c r="D6" s="31">
        <v>-7324960.589863997</v>
      </c>
    </row>
    <row r="7" spans="1:4" x14ac:dyDescent="0.35">
      <c r="A7" t="s">
        <v>8</v>
      </c>
      <c r="B7" s="31">
        <v>4444194.9328279998</v>
      </c>
      <c r="C7" s="31">
        <v>75405.216252000013</v>
      </c>
      <c r="D7" s="31">
        <v>805893.24868800002</v>
      </c>
    </row>
    <row r="8" spans="1:4" x14ac:dyDescent="0.35">
      <c r="A8" t="s">
        <v>11</v>
      </c>
      <c r="B8" s="31">
        <v>-85401.918906999999</v>
      </c>
      <c r="C8" s="31">
        <v>-291820.17396800005</v>
      </c>
      <c r="D8" s="31">
        <v>-188611.04643699998</v>
      </c>
    </row>
    <row r="9" spans="1:4" x14ac:dyDescent="0.35">
      <c r="A9" t="s">
        <v>12</v>
      </c>
      <c r="B9" s="31">
        <v>-22418.945519999997</v>
      </c>
      <c r="C9" s="31">
        <v>-28207.875114000002</v>
      </c>
      <c r="D9" s="31">
        <v>-22945.211846000002</v>
      </c>
    </row>
    <row r="10" spans="1:4" x14ac:dyDescent="0.35">
      <c r="A10" t="s">
        <v>14</v>
      </c>
      <c r="B10" s="31">
        <v>-1708924.1207530003</v>
      </c>
      <c r="C10" s="31">
        <v>-14620795.255345995</v>
      </c>
      <c r="D10" s="31">
        <v>-8164859.688048997</v>
      </c>
    </row>
    <row r="11" spans="1:4" x14ac:dyDescent="0.35">
      <c r="A11" t="s">
        <v>16</v>
      </c>
      <c r="B11" s="31">
        <v>0</v>
      </c>
      <c r="C11" s="31">
        <v>0</v>
      </c>
      <c r="D11" s="31">
        <v>0</v>
      </c>
    </row>
    <row r="12" spans="1:4" x14ac:dyDescent="0.35">
      <c r="A12" t="s">
        <v>17</v>
      </c>
      <c r="B12" s="31">
        <v>0</v>
      </c>
      <c r="C12" s="31">
        <v>0</v>
      </c>
      <c r="D12" s="31">
        <v>0</v>
      </c>
    </row>
    <row r="13" spans="1:4" x14ac:dyDescent="0.35">
      <c r="A13" t="s">
        <v>18</v>
      </c>
      <c r="B13" s="31">
        <v>65981.759309000001</v>
      </c>
      <c r="C13" s="31">
        <v>-7176.263852</v>
      </c>
      <c r="D13" s="31">
        <v>65981.759309000001</v>
      </c>
    </row>
    <row r="14" spans="1:4" x14ac:dyDescent="0.35">
      <c r="A14" t="s">
        <v>19</v>
      </c>
      <c r="B14" s="31">
        <v>2723.0516230000003</v>
      </c>
      <c r="C14" s="31">
        <v>2723.0516230000003</v>
      </c>
      <c r="D14" s="31">
        <v>2940.8957510000005</v>
      </c>
    </row>
    <row r="15" spans="1:4" x14ac:dyDescent="0.35">
      <c r="A15" t="s">
        <v>20</v>
      </c>
      <c r="B15" s="31">
        <v>0</v>
      </c>
      <c r="C15" s="31">
        <v>0</v>
      </c>
      <c r="D15" s="31">
        <v>0</v>
      </c>
    </row>
    <row r="16" spans="1:4" x14ac:dyDescent="0.35">
      <c r="A16" t="s">
        <v>21</v>
      </c>
      <c r="B16" s="31">
        <v>234706.11705299999</v>
      </c>
      <c r="C16" s="31">
        <v>3982.2883060000004</v>
      </c>
      <c r="D16" s="31">
        <v>42560.706274999997</v>
      </c>
    </row>
    <row r="17" spans="1:4" x14ac:dyDescent="0.35">
      <c r="A17" t="s">
        <v>23</v>
      </c>
      <c r="B17" s="31">
        <v>75.12045599999999</v>
      </c>
      <c r="C17" s="31">
        <v>75.12045599999999</v>
      </c>
      <c r="D17" s="31">
        <v>81.130091999999991</v>
      </c>
    </row>
    <row r="18" spans="1:4" x14ac:dyDescent="0.35">
      <c r="A18" t="s">
        <v>24</v>
      </c>
      <c r="B18" s="31">
        <v>228444.17974200001</v>
      </c>
      <c r="C18" s="31">
        <v>-26486.281709999999</v>
      </c>
      <c r="D18" s="31">
        <v>131107.094461</v>
      </c>
    </row>
    <row r="19" spans="1:4" x14ac:dyDescent="0.35">
      <c r="A19" t="s">
        <v>25</v>
      </c>
      <c r="B19" s="31">
        <v>0</v>
      </c>
      <c r="C19" s="31">
        <v>0</v>
      </c>
      <c r="D19" s="31">
        <v>0</v>
      </c>
    </row>
    <row r="20" spans="1:4" x14ac:dyDescent="0.35">
      <c r="A20" t="s">
        <v>28</v>
      </c>
      <c r="B20" s="31">
        <v>30597.710378</v>
      </c>
      <c r="C20" s="31">
        <v>-109224.55401600001</v>
      </c>
      <c r="D20" s="31">
        <v>-53592.353330999998</v>
      </c>
    </row>
    <row r="21" spans="1:4" x14ac:dyDescent="0.35">
      <c r="A21" t="s">
        <v>29</v>
      </c>
      <c r="B21" s="31">
        <v>0</v>
      </c>
      <c r="C21" s="31">
        <v>0</v>
      </c>
      <c r="D21" s="31">
        <v>0</v>
      </c>
    </row>
    <row r="22" spans="1:4" x14ac:dyDescent="0.35">
      <c r="A22" t="s">
        <v>30</v>
      </c>
      <c r="B22" s="31">
        <v>242964.36050600003</v>
      </c>
      <c r="C22" s="31">
        <v>4122.4069650000001</v>
      </c>
      <c r="D22" s="31">
        <v>44058.224438999998</v>
      </c>
    </row>
    <row r="23" spans="1:4" x14ac:dyDescent="0.35">
      <c r="A23" t="s">
        <v>31</v>
      </c>
      <c r="B23" s="31">
        <v>0</v>
      </c>
      <c r="C23" s="31">
        <v>0</v>
      </c>
      <c r="D23" s="31">
        <v>0</v>
      </c>
    </row>
    <row r="24" spans="1:4" x14ac:dyDescent="0.35">
      <c r="A24" t="s">
        <v>32</v>
      </c>
      <c r="B24" s="31">
        <v>11504.306280999999</v>
      </c>
      <c r="C24" s="31">
        <v>11504.306280999999</v>
      </c>
      <c r="D24" s="31">
        <v>12424.650784000001</v>
      </c>
    </row>
    <row r="25" spans="1:4" x14ac:dyDescent="0.35">
      <c r="A25" t="s">
        <v>44</v>
      </c>
      <c r="B25" s="31">
        <v>3444446.5529959993</v>
      </c>
      <c r="C25" s="31">
        <v>-14985898.014122995</v>
      </c>
      <c r="D25" s="31">
        <v>-7324960.589863997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37B59-DF99-4D28-9312-168333B1F9C1}">
  <dimension ref="A1:AD264"/>
  <sheetViews>
    <sheetView zoomScale="85" zoomScaleNormal="85" workbookViewId="0">
      <selection activeCell="O31" sqref="O31"/>
    </sheetView>
  </sheetViews>
  <sheetFormatPr defaultRowHeight="14.5" x14ac:dyDescent="0.35"/>
  <cols>
    <col min="1" max="1" width="17" bestFit="1" customWidth="1"/>
    <col min="2" max="2" width="16.90625" bestFit="1" customWidth="1"/>
    <col min="3" max="3" width="21.08984375" customWidth="1"/>
    <col min="21" max="21" width="15.36328125" bestFit="1" customWidth="1"/>
    <col min="22" max="22" width="19.453125" bestFit="1" customWidth="1"/>
    <col min="23" max="23" width="19.6328125" bestFit="1" customWidth="1"/>
    <col min="24" max="24" width="19.6328125" customWidth="1"/>
    <col min="25" max="25" width="15.36328125" bestFit="1" customWidth="1"/>
    <col min="26" max="26" width="19.453125" bestFit="1" customWidth="1"/>
    <col min="27" max="27" width="21" bestFit="1" customWidth="1"/>
    <col min="30" max="30" width="14.36328125" bestFit="1" customWidth="1"/>
  </cols>
  <sheetData>
    <row r="1" spans="1:23" s="4" customFormat="1" x14ac:dyDescent="0.35">
      <c r="A1" s="4" t="s">
        <v>75</v>
      </c>
      <c r="B1" s="4" t="s">
        <v>76</v>
      </c>
      <c r="C1" s="4" t="s">
        <v>77</v>
      </c>
      <c r="D1" s="4" t="s">
        <v>78</v>
      </c>
      <c r="E1" s="4" t="s">
        <v>79</v>
      </c>
      <c r="F1" s="4" t="s">
        <v>80</v>
      </c>
      <c r="G1" s="4" t="s">
        <v>81</v>
      </c>
      <c r="H1" s="4" t="s">
        <v>82</v>
      </c>
      <c r="I1" s="4" t="s">
        <v>83</v>
      </c>
      <c r="J1" s="4" t="s">
        <v>84</v>
      </c>
      <c r="K1" s="4" t="s">
        <v>85</v>
      </c>
      <c r="L1" s="4" t="s">
        <v>86</v>
      </c>
      <c r="M1" s="4" t="s">
        <v>87</v>
      </c>
      <c r="N1" s="4" t="s">
        <v>88</v>
      </c>
      <c r="O1" s="4" t="s">
        <v>89</v>
      </c>
      <c r="P1" s="4" t="s">
        <v>90</v>
      </c>
      <c r="Q1" s="4" t="s">
        <v>91</v>
      </c>
      <c r="R1" s="4" t="s">
        <v>92</v>
      </c>
      <c r="S1" s="4" t="s">
        <v>93</v>
      </c>
      <c r="T1" s="4" t="s">
        <v>94</v>
      </c>
      <c r="U1" s="4" t="s">
        <v>95</v>
      </c>
      <c r="V1" s="4" t="s">
        <v>96</v>
      </c>
      <c r="W1" s="4" t="s">
        <v>97</v>
      </c>
    </row>
    <row r="2" spans="1:23" x14ac:dyDescent="0.35">
      <c r="A2">
        <v>1</v>
      </c>
      <c r="B2" t="s">
        <v>98</v>
      </c>
      <c r="C2" t="s">
        <v>12</v>
      </c>
      <c r="D2" t="s">
        <v>99</v>
      </c>
      <c r="E2" t="s">
        <v>40</v>
      </c>
      <c r="F2" t="s">
        <v>7</v>
      </c>
      <c r="G2">
        <v>5.4518880000000003</v>
      </c>
      <c r="H2">
        <v>81.778321000000005</v>
      </c>
      <c r="I2">
        <v>21.807552000000001</v>
      </c>
      <c r="J2">
        <v>43.615105</v>
      </c>
      <c r="K2">
        <v>8.7230209999999992</v>
      </c>
      <c r="L2">
        <v>125.39342600000001</v>
      </c>
      <c r="M2">
        <v>30.530573</v>
      </c>
      <c r="N2" t="s">
        <v>100</v>
      </c>
      <c r="O2" t="s">
        <v>99</v>
      </c>
      <c r="P2">
        <v>-11.612522</v>
      </c>
      <c r="Q2">
        <v>-14.61106</v>
      </c>
      <c r="R2" t="s">
        <v>100</v>
      </c>
      <c r="S2">
        <v>2095.9626819999999</v>
      </c>
      <c r="T2">
        <v>54518.880716</v>
      </c>
      <c r="U2">
        <v>79.052377000000007</v>
      </c>
      <c r="V2">
        <v>79.052377000000007</v>
      </c>
      <c r="W2">
        <v>-11.885116</v>
      </c>
    </row>
    <row r="3" spans="1:23" x14ac:dyDescent="0.35">
      <c r="A3">
        <v>2</v>
      </c>
      <c r="B3" t="s">
        <v>98</v>
      </c>
      <c r="C3" t="s">
        <v>8</v>
      </c>
      <c r="D3" t="s">
        <v>101</v>
      </c>
      <c r="E3" t="s">
        <v>40</v>
      </c>
      <c r="F3" t="s">
        <v>7</v>
      </c>
      <c r="G3">
        <v>3844.1191880000001</v>
      </c>
      <c r="H3">
        <v>2379509.7773870002</v>
      </c>
      <c r="I3">
        <v>1360818.1925600001</v>
      </c>
      <c r="J3">
        <v>0</v>
      </c>
      <c r="K3">
        <v>0</v>
      </c>
      <c r="L3">
        <v>2379509.7773870002</v>
      </c>
      <c r="M3">
        <v>1360818.1925600001</v>
      </c>
      <c r="N3" t="s">
        <v>102</v>
      </c>
      <c r="O3" t="s">
        <v>99</v>
      </c>
      <c r="P3">
        <v>72500.087885999994</v>
      </c>
      <c r="Q3">
        <v>1230.11814</v>
      </c>
      <c r="R3" t="s">
        <v>102</v>
      </c>
      <c r="S3">
        <v>1117001.1300679999</v>
      </c>
      <c r="T3">
        <v>38441191.880237997</v>
      </c>
      <c r="U3">
        <v>2018162.5737129999</v>
      </c>
      <c r="V3">
        <v>384411.918802</v>
      </c>
      <c r="W3">
        <v>13146.887623000001</v>
      </c>
    </row>
    <row r="4" spans="1:23" x14ac:dyDescent="0.35">
      <c r="A4">
        <v>3</v>
      </c>
      <c r="B4" t="s">
        <v>98</v>
      </c>
      <c r="C4" t="s">
        <v>9</v>
      </c>
      <c r="D4" t="s">
        <v>101</v>
      </c>
      <c r="E4" t="s">
        <v>40</v>
      </c>
      <c r="F4" t="s">
        <v>7</v>
      </c>
      <c r="G4">
        <v>214.86232200000001</v>
      </c>
      <c r="H4">
        <v>0</v>
      </c>
      <c r="I4">
        <v>0</v>
      </c>
      <c r="J4">
        <v>0</v>
      </c>
      <c r="K4">
        <v>0</v>
      </c>
      <c r="L4">
        <v>0</v>
      </c>
      <c r="M4">
        <v>0</v>
      </c>
      <c r="N4" t="s">
        <v>103</v>
      </c>
      <c r="O4" t="s">
        <v>101</v>
      </c>
      <c r="P4" t="s">
        <v>104</v>
      </c>
      <c r="Q4" t="s">
        <v>104</v>
      </c>
      <c r="R4" t="s">
        <v>103</v>
      </c>
      <c r="S4">
        <v>114955.852612</v>
      </c>
      <c r="T4">
        <v>2148623.2224039999</v>
      </c>
      <c r="U4">
        <v>0</v>
      </c>
      <c r="V4">
        <v>0</v>
      </c>
      <c r="W4" t="s">
        <v>104</v>
      </c>
    </row>
    <row r="5" spans="1:23" x14ac:dyDescent="0.35">
      <c r="A5">
        <v>4</v>
      </c>
      <c r="B5" t="s">
        <v>98</v>
      </c>
      <c r="C5" t="s">
        <v>10</v>
      </c>
      <c r="D5" t="s">
        <v>101</v>
      </c>
      <c r="E5" t="s">
        <v>40</v>
      </c>
      <c r="F5" t="s">
        <v>7</v>
      </c>
      <c r="G5">
        <v>163675.651472</v>
      </c>
      <c r="H5">
        <v>17840646.010480002</v>
      </c>
      <c r="I5">
        <v>17840646.010480002</v>
      </c>
      <c r="J5">
        <v>0</v>
      </c>
      <c r="K5">
        <v>0</v>
      </c>
      <c r="L5">
        <v>17840646.010480002</v>
      </c>
      <c r="M5">
        <v>17840646.010480002</v>
      </c>
      <c r="N5" t="s">
        <v>100</v>
      </c>
      <c r="O5" t="s">
        <v>101</v>
      </c>
      <c r="P5" t="s">
        <v>104</v>
      </c>
      <c r="Q5" t="s">
        <v>104</v>
      </c>
      <c r="R5" t="s">
        <v>103</v>
      </c>
      <c r="S5">
        <v>42470426.958461002</v>
      </c>
      <c r="T5">
        <v>1636756514.7228999</v>
      </c>
      <c r="U5">
        <v>17840646.010480002</v>
      </c>
      <c r="V5">
        <v>17840646.010480002</v>
      </c>
      <c r="W5" t="s">
        <v>104</v>
      </c>
    </row>
    <row r="6" spans="1:23" x14ac:dyDescent="0.35">
      <c r="A6">
        <v>5</v>
      </c>
      <c r="B6" t="s">
        <v>98</v>
      </c>
      <c r="C6" t="s">
        <v>10</v>
      </c>
      <c r="D6" t="s">
        <v>99</v>
      </c>
      <c r="E6" t="s">
        <v>40</v>
      </c>
      <c r="F6" t="s">
        <v>7</v>
      </c>
      <c r="G6">
        <v>830.50689799999998</v>
      </c>
      <c r="H6">
        <v>90525.251919000002</v>
      </c>
      <c r="I6">
        <v>90525.251919000002</v>
      </c>
      <c r="J6">
        <v>0</v>
      </c>
      <c r="K6">
        <v>0</v>
      </c>
      <c r="L6">
        <v>90525.251919000002</v>
      </c>
      <c r="M6">
        <v>90525.251919000002</v>
      </c>
      <c r="N6" t="s">
        <v>100</v>
      </c>
      <c r="O6" t="s">
        <v>101</v>
      </c>
      <c r="P6" t="s">
        <v>104</v>
      </c>
      <c r="Q6" t="s">
        <v>104</v>
      </c>
      <c r="R6" t="s">
        <v>103</v>
      </c>
      <c r="S6">
        <v>287877.66238699999</v>
      </c>
      <c r="T6">
        <v>8305068.9833890004</v>
      </c>
      <c r="U6">
        <v>90525.251919000002</v>
      </c>
      <c r="V6">
        <v>90525.251919000002</v>
      </c>
      <c r="W6" t="s">
        <v>104</v>
      </c>
    </row>
    <row r="7" spans="1:23" x14ac:dyDescent="0.35">
      <c r="A7">
        <v>6</v>
      </c>
      <c r="B7" t="s">
        <v>98</v>
      </c>
      <c r="C7" t="s">
        <v>11</v>
      </c>
      <c r="D7" t="s">
        <v>101</v>
      </c>
      <c r="E7" t="s">
        <v>40</v>
      </c>
      <c r="F7" t="s">
        <v>7</v>
      </c>
      <c r="G7">
        <v>34996.17785</v>
      </c>
      <c r="H7">
        <v>24497324.495259002</v>
      </c>
      <c r="I7">
        <v>3499617.7850370002</v>
      </c>
      <c r="J7">
        <v>454950.31205499999</v>
      </c>
      <c r="K7">
        <v>454950.31205499999</v>
      </c>
      <c r="L7">
        <v>24952274.807312999</v>
      </c>
      <c r="M7">
        <v>3954568.0970919998</v>
      </c>
      <c r="N7" t="s">
        <v>105</v>
      </c>
      <c r="O7" t="s">
        <v>99</v>
      </c>
      <c r="P7">
        <v>-82241.017947999993</v>
      </c>
      <c r="Q7">
        <v>-281019.30813800002</v>
      </c>
      <c r="R7" t="s">
        <v>106</v>
      </c>
      <c r="S7">
        <v>11919771.30524</v>
      </c>
      <c r="T7">
        <v>349961778.503694</v>
      </c>
      <c r="U7">
        <v>13753497.895195</v>
      </c>
      <c r="V7">
        <v>13753497.895195</v>
      </c>
      <c r="W7">
        <v>-181630.16304300001</v>
      </c>
    </row>
    <row r="8" spans="1:23" x14ac:dyDescent="0.35">
      <c r="A8">
        <v>7</v>
      </c>
      <c r="B8" t="s">
        <v>98</v>
      </c>
      <c r="C8" t="s">
        <v>11</v>
      </c>
      <c r="D8" t="s">
        <v>99</v>
      </c>
      <c r="E8" t="s">
        <v>40</v>
      </c>
      <c r="F8" t="s">
        <v>7</v>
      </c>
      <c r="G8">
        <v>8.8570259999999994</v>
      </c>
      <c r="H8">
        <v>6199.9183910000002</v>
      </c>
      <c r="I8">
        <v>885.70262700000001</v>
      </c>
      <c r="J8">
        <v>115.14134199999999</v>
      </c>
      <c r="K8">
        <v>115.14134199999999</v>
      </c>
      <c r="L8">
        <v>6315.0597319999997</v>
      </c>
      <c r="M8">
        <v>1000.843969</v>
      </c>
      <c r="N8" t="s">
        <v>105</v>
      </c>
      <c r="O8" t="s">
        <v>99</v>
      </c>
      <c r="P8">
        <v>-20.814012000000002</v>
      </c>
      <c r="Q8">
        <v>-71.121921</v>
      </c>
      <c r="R8" t="s">
        <v>106</v>
      </c>
      <c r="S8">
        <v>17889.234238000001</v>
      </c>
      <c r="T8">
        <v>88570.262721999999</v>
      </c>
      <c r="U8">
        <v>3480.8113250000001</v>
      </c>
      <c r="V8">
        <v>3480.8113250000001</v>
      </c>
      <c r="W8">
        <v>-45.967965999999997</v>
      </c>
    </row>
    <row r="9" spans="1:23" x14ac:dyDescent="0.35">
      <c r="A9">
        <v>8</v>
      </c>
      <c r="B9" t="s">
        <v>98</v>
      </c>
      <c r="C9" t="s">
        <v>12</v>
      </c>
      <c r="D9" t="s">
        <v>101</v>
      </c>
      <c r="E9" t="s">
        <v>40</v>
      </c>
      <c r="F9" t="s">
        <v>7</v>
      </c>
      <c r="G9">
        <v>10220.177111000001</v>
      </c>
      <c r="H9">
        <v>153302.656666</v>
      </c>
      <c r="I9">
        <v>40880.708444000004</v>
      </c>
      <c r="J9">
        <v>81761.416889</v>
      </c>
      <c r="K9">
        <v>16352.283378</v>
      </c>
      <c r="L9">
        <v>235064.07355500001</v>
      </c>
      <c r="M9">
        <v>57232.991822000004</v>
      </c>
      <c r="N9" t="s">
        <v>100</v>
      </c>
      <c r="O9" t="s">
        <v>99</v>
      </c>
      <c r="P9">
        <v>-21768.977246999999</v>
      </c>
      <c r="Q9">
        <v>-27390.074658000001</v>
      </c>
      <c r="R9" t="s">
        <v>100</v>
      </c>
      <c r="S9">
        <v>1998296.737465</v>
      </c>
      <c r="T9">
        <v>102201771.110919</v>
      </c>
      <c r="U9">
        <v>148192.568111</v>
      </c>
      <c r="V9">
        <v>148192.568111</v>
      </c>
      <c r="W9">
        <v>-22279.986101999999</v>
      </c>
    </row>
    <row r="10" spans="1:23" x14ac:dyDescent="0.35">
      <c r="A10">
        <v>9</v>
      </c>
      <c r="B10" t="s">
        <v>98</v>
      </c>
      <c r="C10" t="s">
        <v>13</v>
      </c>
      <c r="D10" t="s">
        <v>101</v>
      </c>
      <c r="E10" t="s">
        <v>40</v>
      </c>
      <c r="F10" t="s">
        <v>7</v>
      </c>
      <c r="G10">
        <v>4001.7402310000002</v>
      </c>
      <c r="H10">
        <v>0</v>
      </c>
      <c r="I10">
        <v>0</v>
      </c>
      <c r="J10">
        <v>0</v>
      </c>
      <c r="K10">
        <v>0</v>
      </c>
      <c r="L10">
        <v>0</v>
      </c>
      <c r="M10">
        <v>0</v>
      </c>
      <c r="N10" t="s">
        <v>103</v>
      </c>
      <c r="O10" t="s">
        <v>101</v>
      </c>
      <c r="P10" t="s">
        <v>104</v>
      </c>
      <c r="Q10" t="s">
        <v>104</v>
      </c>
      <c r="R10" t="s">
        <v>103</v>
      </c>
      <c r="S10">
        <v>964923.26409099996</v>
      </c>
      <c r="T10">
        <v>40017402.30906</v>
      </c>
      <c r="U10">
        <v>0</v>
      </c>
      <c r="V10">
        <v>0</v>
      </c>
      <c r="W10" t="s">
        <v>104</v>
      </c>
    </row>
    <row r="11" spans="1:23" x14ac:dyDescent="0.35">
      <c r="A11">
        <v>10</v>
      </c>
      <c r="B11" t="s">
        <v>98</v>
      </c>
      <c r="C11" t="s">
        <v>14</v>
      </c>
      <c r="D11" t="s">
        <v>101</v>
      </c>
      <c r="E11" t="s">
        <v>40</v>
      </c>
      <c r="F11" t="s">
        <v>7</v>
      </c>
      <c r="G11">
        <v>577712.90989500005</v>
      </c>
      <c r="H11">
        <v>99944333.411806002</v>
      </c>
      <c r="I11">
        <v>62392994.268642001</v>
      </c>
      <c r="J11">
        <v>158293337.31118301</v>
      </c>
      <c r="K11">
        <v>18197956.661687002</v>
      </c>
      <c r="L11">
        <v>258237670.72298899</v>
      </c>
      <c r="M11">
        <v>80590950.930328995</v>
      </c>
      <c r="N11" t="s">
        <v>105</v>
      </c>
      <c r="O11" t="s">
        <v>99</v>
      </c>
      <c r="P11">
        <v>-1299854.0472629999</v>
      </c>
      <c r="Q11">
        <v>-11120973.515474999</v>
      </c>
      <c r="R11" t="s">
        <v>102</v>
      </c>
      <c r="S11">
        <v>218100592.516148</v>
      </c>
      <c r="T11">
        <v>5777129098.9482899</v>
      </c>
      <c r="U11">
        <v>175913581.062976</v>
      </c>
      <c r="V11">
        <v>175913581.062976</v>
      </c>
      <c r="W11">
        <v>-6210413.7813689997</v>
      </c>
    </row>
    <row r="12" spans="1:23" x14ac:dyDescent="0.35">
      <c r="A12">
        <v>11</v>
      </c>
      <c r="B12" t="s">
        <v>98</v>
      </c>
      <c r="C12" t="s">
        <v>14</v>
      </c>
      <c r="D12" t="s">
        <v>99</v>
      </c>
      <c r="E12" t="s">
        <v>40</v>
      </c>
      <c r="F12" t="s">
        <v>7</v>
      </c>
      <c r="G12">
        <v>67722.404878000001</v>
      </c>
      <c r="H12">
        <v>11715976.043949001</v>
      </c>
      <c r="I12">
        <v>7314019.7268580003</v>
      </c>
      <c r="J12">
        <v>18555938.936657999</v>
      </c>
      <c r="K12">
        <v>2133255.7536670002</v>
      </c>
      <c r="L12">
        <v>30271914.980606999</v>
      </c>
      <c r="M12">
        <v>9447275.480525</v>
      </c>
      <c r="N12" t="s">
        <v>105</v>
      </c>
      <c r="O12" t="s">
        <v>99</v>
      </c>
      <c r="P12">
        <v>-152375.41097600001</v>
      </c>
      <c r="Q12">
        <v>-1303656.293908</v>
      </c>
      <c r="R12" t="s">
        <v>102</v>
      </c>
      <c r="S12">
        <v>25790488.022305999</v>
      </c>
      <c r="T12">
        <v>677224048.78315198</v>
      </c>
      <c r="U12">
        <v>20621472.285447001</v>
      </c>
      <c r="V12">
        <v>20621472.285447001</v>
      </c>
      <c r="W12">
        <v>-728015.85244199994</v>
      </c>
    </row>
    <row r="13" spans="1:23" x14ac:dyDescent="0.35">
      <c r="A13">
        <v>12</v>
      </c>
      <c r="B13" t="s">
        <v>98</v>
      </c>
      <c r="C13" t="s">
        <v>3</v>
      </c>
      <c r="D13" t="s">
        <v>101</v>
      </c>
      <c r="E13" t="s">
        <v>40</v>
      </c>
      <c r="F13" t="s">
        <v>2</v>
      </c>
      <c r="G13">
        <v>1267.789503</v>
      </c>
      <c r="H13">
        <v>111565.47629399999</v>
      </c>
      <c r="I13">
        <v>110297.686791</v>
      </c>
      <c r="J13">
        <v>0</v>
      </c>
      <c r="K13">
        <v>0</v>
      </c>
      <c r="L13">
        <v>111565.47629399999</v>
      </c>
      <c r="M13">
        <v>110297.686791</v>
      </c>
      <c r="N13" t="s">
        <v>106</v>
      </c>
      <c r="O13" t="s">
        <v>99</v>
      </c>
      <c r="P13">
        <v>0</v>
      </c>
      <c r="Q13">
        <v>0</v>
      </c>
      <c r="R13" t="s">
        <v>106</v>
      </c>
      <c r="S13">
        <v>220327.38454599999</v>
      </c>
      <c r="T13">
        <v>12677895.03341</v>
      </c>
      <c r="U13">
        <v>110297.686791</v>
      </c>
      <c r="V13">
        <v>110297.686791</v>
      </c>
      <c r="W13">
        <v>0</v>
      </c>
    </row>
    <row r="14" spans="1:23" x14ac:dyDescent="0.35">
      <c r="A14">
        <v>13</v>
      </c>
      <c r="B14" t="s">
        <v>98</v>
      </c>
      <c r="C14" t="s">
        <v>4</v>
      </c>
      <c r="D14" t="s">
        <v>101</v>
      </c>
      <c r="E14" t="s">
        <v>40</v>
      </c>
      <c r="F14" t="s">
        <v>2</v>
      </c>
      <c r="G14">
        <v>63068.018916000001</v>
      </c>
      <c r="H14">
        <v>4351693.3052350003</v>
      </c>
      <c r="I14">
        <v>2081244.6242430001</v>
      </c>
      <c r="J14">
        <v>0</v>
      </c>
      <c r="K14">
        <v>0</v>
      </c>
      <c r="L14">
        <v>4351693.3052350003</v>
      </c>
      <c r="M14">
        <v>2081244.6242430001</v>
      </c>
      <c r="N14" t="s">
        <v>106</v>
      </c>
      <c r="O14" t="s">
        <v>99</v>
      </c>
      <c r="P14">
        <v>0</v>
      </c>
      <c r="Q14">
        <v>0</v>
      </c>
      <c r="R14" t="s">
        <v>106</v>
      </c>
      <c r="S14">
        <v>18032247.38202</v>
      </c>
      <c r="T14">
        <v>630680189.16447198</v>
      </c>
      <c r="U14">
        <v>3784081.1349869999</v>
      </c>
      <c r="V14">
        <v>3784081.1349869999</v>
      </c>
      <c r="W14">
        <v>0</v>
      </c>
    </row>
    <row r="15" spans="1:23" x14ac:dyDescent="0.35">
      <c r="A15">
        <v>14</v>
      </c>
      <c r="B15" t="s">
        <v>98</v>
      </c>
      <c r="C15" t="s">
        <v>4</v>
      </c>
      <c r="D15" t="s">
        <v>99</v>
      </c>
      <c r="E15" t="s">
        <v>40</v>
      </c>
      <c r="F15" t="s">
        <v>2</v>
      </c>
      <c r="G15">
        <v>3624.8618809999998</v>
      </c>
      <c r="H15">
        <v>250115.46979900001</v>
      </c>
      <c r="I15">
        <v>119620.44207799999</v>
      </c>
      <c r="J15">
        <v>0</v>
      </c>
      <c r="K15">
        <v>0</v>
      </c>
      <c r="L15">
        <v>250115.46979900001</v>
      </c>
      <c r="M15">
        <v>119620.44207799999</v>
      </c>
      <c r="N15" t="s">
        <v>106</v>
      </c>
      <c r="O15" t="s">
        <v>99</v>
      </c>
      <c r="P15">
        <v>0</v>
      </c>
      <c r="Q15">
        <v>0</v>
      </c>
      <c r="R15" t="s">
        <v>106</v>
      </c>
      <c r="S15">
        <v>966447.53793600004</v>
      </c>
      <c r="T15">
        <v>36248618.811489001</v>
      </c>
      <c r="U15">
        <v>217491.71286900001</v>
      </c>
      <c r="V15">
        <v>217491.71286900001</v>
      </c>
      <c r="W15">
        <v>0</v>
      </c>
    </row>
    <row r="16" spans="1:23" x14ac:dyDescent="0.35">
      <c r="A16">
        <v>15</v>
      </c>
      <c r="B16" t="s">
        <v>98</v>
      </c>
      <c r="C16" t="s">
        <v>5</v>
      </c>
      <c r="D16" t="s">
        <v>101</v>
      </c>
      <c r="E16" t="s">
        <v>40</v>
      </c>
      <c r="F16" t="s">
        <v>2</v>
      </c>
      <c r="G16">
        <v>37921.256849999998</v>
      </c>
      <c r="H16">
        <v>3299149.3459379999</v>
      </c>
      <c r="I16">
        <v>3299149.3459379999</v>
      </c>
      <c r="J16">
        <v>0</v>
      </c>
      <c r="K16">
        <v>0</v>
      </c>
      <c r="L16">
        <v>3299149.3459379999</v>
      </c>
      <c r="M16">
        <v>3299149.3459379999</v>
      </c>
      <c r="N16" t="s">
        <v>106</v>
      </c>
      <c r="O16" t="s">
        <v>99</v>
      </c>
      <c r="P16">
        <v>0</v>
      </c>
      <c r="Q16">
        <v>0</v>
      </c>
      <c r="R16" t="s">
        <v>106</v>
      </c>
      <c r="S16">
        <v>5539658.9270280004</v>
      </c>
      <c r="T16">
        <v>379212568.49863601</v>
      </c>
      <c r="U16">
        <v>3299149.3459379999</v>
      </c>
      <c r="V16">
        <v>3299149.3459379999</v>
      </c>
      <c r="W16">
        <v>0</v>
      </c>
    </row>
    <row r="17" spans="1:23" x14ac:dyDescent="0.35">
      <c r="A17">
        <v>16</v>
      </c>
      <c r="B17" t="s">
        <v>98</v>
      </c>
      <c r="C17" t="s">
        <v>5</v>
      </c>
      <c r="D17" t="s">
        <v>99</v>
      </c>
      <c r="E17" t="s">
        <v>40</v>
      </c>
      <c r="F17" t="s">
        <v>2</v>
      </c>
      <c r="G17">
        <v>186.23783700000001</v>
      </c>
      <c r="H17">
        <v>16202.691798</v>
      </c>
      <c r="I17">
        <v>16202.691798</v>
      </c>
      <c r="J17">
        <v>0</v>
      </c>
      <c r="K17">
        <v>0</v>
      </c>
      <c r="L17">
        <v>16202.691798</v>
      </c>
      <c r="M17">
        <v>16202.691798</v>
      </c>
      <c r="N17" t="s">
        <v>106</v>
      </c>
      <c r="O17" t="s">
        <v>99</v>
      </c>
      <c r="P17">
        <v>0</v>
      </c>
      <c r="Q17">
        <v>0</v>
      </c>
      <c r="R17" t="s">
        <v>106</v>
      </c>
      <c r="S17">
        <v>64408.979975000002</v>
      </c>
      <c r="T17">
        <v>1862378.367535</v>
      </c>
      <c r="U17">
        <v>16202.691798</v>
      </c>
      <c r="V17">
        <v>16202.691798</v>
      </c>
      <c r="W17">
        <v>0</v>
      </c>
    </row>
    <row r="18" spans="1:23" x14ac:dyDescent="0.35">
      <c r="A18">
        <v>17</v>
      </c>
      <c r="B18" t="s">
        <v>98</v>
      </c>
      <c r="C18" t="s">
        <v>16</v>
      </c>
      <c r="D18" t="s">
        <v>101</v>
      </c>
      <c r="E18" t="s">
        <v>40</v>
      </c>
      <c r="F18" t="s">
        <v>7</v>
      </c>
      <c r="G18">
        <v>63841.484801999999</v>
      </c>
      <c r="H18">
        <v>4405062.4513459997</v>
      </c>
      <c r="I18">
        <v>4405062.4513459997</v>
      </c>
      <c r="J18">
        <v>0</v>
      </c>
      <c r="K18">
        <v>0</v>
      </c>
      <c r="L18">
        <v>4405062.4513459997</v>
      </c>
      <c r="M18">
        <v>4405062.4513459997</v>
      </c>
      <c r="N18" t="s">
        <v>100</v>
      </c>
      <c r="O18" t="s">
        <v>99</v>
      </c>
      <c r="P18">
        <v>0</v>
      </c>
      <c r="Q18">
        <v>0</v>
      </c>
      <c r="R18" t="s">
        <v>100</v>
      </c>
      <c r="S18">
        <v>13573896.476964001</v>
      </c>
      <c r="T18">
        <v>638414848.02109599</v>
      </c>
      <c r="U18">
        <v>4405062.4513459997</v>
      </c>
      <c r="V18">
        <v>4405062.4513459997</v>
      </c>
      <c r="W18">
        <v>0</v>
      </c>
    </row>
    <row r="19" spans="1:23" x14ac:dyDescent="0.35">
      <c r="A19">
        <v>18</v>
      </c>
      <c r="B19" t="s">
        <v>98</v>
      </c>
      <c r="C19" t="s">
        <v>16</v>
      </c>
      <c r="D19" t="s">
        <v>99</v>
      </c>
      <c r="E19" t="s">
        <v>40</v>
      </c>
      <c r="F19" t="s">
        <v>7</v>
      </c>
      <c r="G19">
        <v>797.60168999999996</v>
      </c>
      <c r="H19">
        <v>55034.516584999998</v>
      </c>
      <c r="I19">
        <v>55034.516584999998</v>
      </c>
      <c r="J19">
        <v>0</v>
      </c>
      <c r="K19">
        <v>0</v>
      </c>
      <c r="L19">
        <v>55034.516584999998</v>
      </c>
      <c r="M19">
        <v>55034.516584999998</v>
      </c>
      <c r="N19" t="s">
        <v>100</v>
      </c>
      <c r="O19" t="s">
        <v>99</v>
      </c>
      <c r="P19">
        <v>0</v>
      </c>
      <c r="Q19">
        <v>0</v>
      </c>
      <c r="R19" t="s">
        <v>100</v>
      </c>
      <c r="S19">
        <v>295724.91777900001</v>
      </c>
      <c r="T19">
        <v>7976016.8963670004</v>
      </c>
      <c r="U19">
        <v>55034.516584999998</v>
      </c>
      <c r="V19">
        <v>55034.516584999998</v>
      </c>
      <c r="W19">
        <v>0</v>
      </c>
    </row>
    <row r="20" spans="1:23" x14ac:dyDescent="0.35">
      <c r="A20">
        <v>19</v>
      </c>
      <c r="B20" t="s">
        <v>98</v>
      </c>
      <c r="C20" t="s">
        <v>17</v>
      </c>
      <c r="D20" t="s">
        <v>101</v>
      </c>
      <c r="E20" t="s">
        <v>40</v>
      </c>
      <c r="F20" t="s">
        <v>7</v>
      </c>
      <c r="G20">
        <v>12571.762013</v>
      </c>
      <c r="H20">
        <v>1093743.2951529999</v>
      </c>
      <c r="I20">
        <v>1093743.2951529999</v>
      </c>
      <c r="J20">
        <v>0</v>
      </c>
      <c r="K20">
        <v>0</v>
      </c>
      <c r="L20">
        <v>1093743.2951529999</v>
      </c>
      <c r="M20">
        <v>1093743.2951529999</v>
      </c>
      <c r="N20" t="s">
        <v>102</v>
      </c>
      <c r="O20" t="s">
        <v>99</v>
      </c>
      <c r="P20">
        <v>0</v>
      </c>
      <c r="Q20">
        <v>0</v>
      </c>
      <c r="R20" t="s">
        <v>106</v>
      </c>
      <c r="S20">
        <v>3755707.0600999999</v>
      </c>
      <c r="T20">
        <v>125717620.13250101</v>
      </c>
      <c r="U20">
        <v>1093743.2951529999</v>
      </c>
      <c r="V20">
        <v>1093743.2951529999</v>
      </c>
      <c r="W20">
        <v>0</v>
      </c>
    </row>
    <row r="21" spans="1:23" x14ac:dyDescent="0.35">
      <c r="A21">
        <v>20</v>
      </c>
      <c r="B21" t="s">
        <v>98</v>
      </c>
      <c r="C21" t="s">
        <v>17</v>
      </c>
      <c r="D21" t="s">
        <v>99</v>
      </c>
      <c r="E21" t="s">
        <v>40</v>
      </c>
      <c r="F21" t="s">
        <v>7</v>
      </c>
      <c r="G21">
        <v>2289.1456130000001</v>
      </c>
      <c r="H21">
        <v>199155.668317</v>
      </c>
      <c r="I21">
        <v>199155.668317</v>
      </c>
      <c r="J21">
        <v>0</v>
      </c>
      <c r="K21">
        <v>0</v>
      </c>
      <c r="L21">
        <v>199155.668317</v>
      </c>
      <c r="M21">
        <v>199155.668317</v>
      </c>
      <c r="N21" t="s">
        <v>102</v>
      </c>
      <c r="O21" t="s">
        <v>99</v>
      </c>
      <c r="P21">
        <v>0</v>
      </c>
      <c r="Q21">
        <v>0</v>
      </c>
      <c r="R21" t="s">
        <v>106</v>
      </c>
      <c r="S21">
        <v>957565.99401499995</v>
      </c>
      <c r="T21">
        <v>22891456.12841</v>
      </c>
      <c r="U21">
        <v>199155.668317</v>
      </c>
      <c r="V21">
        <v>199155.668317</v>
      </c>
      <c r="W21">
        <v>0</v>
      </c>
    </row>
    <row r="22" spans="1:23" x14ac:dyDescent="0.35">
      <c r="A22">
        <v>21</v>
      </c>
      <c r="B22" t="s">
        <v>98</v>
      </c>
      <c r="C22" t="s">
        <v>18</v>
      </c>
      <c r="D22" t="s">
        <v>101</v>
      </c>
      <c r="E22" t="s">
        <v>40</v>
      </c>
      <c r="F22" t="s">
        <v>7</v>
      </c>
      <c r="G22">
        <v>8792.0994229999997</v>
      </c>
      <c r="H22">
        <v>2277153.7505709999</v>
      </c>
      <c r="I22">
        <v>668199.55615199998</v>
      </c>
      <c r="J22">
        <v>0</v>
      </c>
      <c r="K22">
        <v>0</v>
      </c>
      <c r="L22">
        <v>2277153.7505709999</v>
      </c>
      <c r="M22">
        <v>668199.55615199998</v>
      </c>
      <c r="N22" t="s">
        <v>100</v>
      </c>
      <c r="O22" t="s">
        <v>99</v>
      </c>
      <c r="P22">
        <v>29101.84909</v>
      </c>
      <c r="Q22">
        <v>-3165.155792</v>
      </c>
      <c r="R22" t="s">
        <v>102</v>
      </c>
      <c r="S22">
        <v>4708251.7437570002</v>
      </c>
      <c r="T22">
        <v>87920994.230556995</v>
      </c>
      <c r="U22">
        <v>1477072.7030730001</v>
      </c>
      <c r="V22">
        <v>1477072.7030730001</v>
      </c>
      <c r="W22">
        <v>29101.84909</v>
      </c>
    </row>
    <row r="23" spans="1:23" x14ac:dyDescent="0.35">
      <c r="A23">
        <v>22</v>
      </c>
      <c r="B23" t="s">
        <v>98</v>
      </c>
      <c r="C23" t="s">
        <v>18</v>
      </c>
      <c r="D23" t="s">
        <v>99</v>
      </c>
      <c r="E23" t="s">
        <v>40</v>
      </c>
      <c r="F23" t="s">
        <v>7</v>
      </c>
      <c r="G23">
        <v>1384.003475</v>
      </c>
      <c r="H23">
        <v>358456.89993299998</v>
      </c>
      <c r="I23">
        <v>105184.264073</v>
      </c>
      <c r="J23">
        <v>0</v>
      </c>
      <c r="K23">
        <v>0</v>
      </c>
      <c r="L23">
        <v>358456.89993299998</v>
      </c>
      <c r="M23">
        <v>105184.264073</v>
      </c>
      <c r="N23" t="s">
        <v>100</v>
      </c>
      <c r="O23" t="s">
        <v>99</v>
      </c>
      <c r="P23">
        <v>4581.0515009999999</v>
      </c>
      <c r="Q23">
        <v>-498.24125099999998</v>
      </c>
      <c r="R23" t="s">
        <v>102</v>
      </c>
      <c r="S23">
        <v>765220.47004599997</v>
      </c>
      <c r="T23">
        <v>13840034.746466</v>
      </c>
      <c r="U23">
        <v>232512.58374100001</v>
      </c>
      <c r="V23">
        <v>232512.58374100001</v>
      </c>
      <c r="W23">
        <v>4581.0515009999999</v>
      </c>
    </row>
    <row r="24" spans="1:23" x14ac:dyDescent="0.35">
      <c r="A24">
        <v>23</v>
      </c>
      <c r="B24" t="s">
        <v>98</v>
      </c>
      <c r="C24" t="s">
        <v>19</v>
      </c>
      <c r="D24" t="s">
        <v>101</v>
      </c>
      <c r="E24" t="s">
        <v>40</v>
      </c>
      <c r="F24" t="s">
        <v>7</v>
      </c>
      <c r="G24">
        <v>26074.068244999999</v>
      </c>
      <c r="H24">
        <v>2685629.0292529999</v>
      </c>
      <c r="I24">
        <v>2294518.0055749998</v>
      </c>
      <c r="J24">
        <v>234666.61420700001</v>
      </c>
      <c r="K24">
        <v>52148.136489999997</v>
      </c>
      <c r="L24">
        <v>2920295.6434590002</v>
      </c>
      <c r="M24">
        <v>2346666.1420649998</v>
      </c>
      <c r="N24" t="s">
        <v>102</v>
      </c>
      <c r="O24" t="s">
        <v>99</v>
      </c>
      <c r="P24">
        <v>1303.7034120000001</v>
      </c>
      <c r="Q24">
        <v>1303.7034120000001</v>
      </c>
      <c r="R24" t="s">
        <v>106</v>
      </c>
      <c r="S24">
        <v>7223122.3446970005</v>
      </c>
      <c r="T24">
        <v>260740682.45172101</v>
      </c>
      <c r="U24">
        <v>2607406.824517</v>
      </c>
      <c r="V24">
        <v>2607406.824517</v>
      </c>
      <c r="W24">
        <v>1407.999685</v>
      </c>
    </row>
    <row r="25" spans="1:23" x14ac:dyDescent="0.35">
      <c r="A25">
        <v>24</v>
      </c>
      <c r="B25" t="s">
        <v>98</v>
      </c>
      <c r="C25" t="s">
        <v>19</v>
      </c>
      <c r="D25" t="s">
        <v>99</v>
      </c>
      <c r="E25" t="s">
        <v>40</v>
      </c>
      <c r="F25" t="s">
        <v>7</v>
      </c>
      <c r="G25">
        <v>8610.5448909999996</v>
      </c>
      <c r="H25">
        <v>886886.12379400001</v>
      </c>
      <c r="I25">
        <v>757727.95042600005</v>
      </c>
      <c r="J25">
        <v>77494.904020999995</v>
      </c>
      <c r="K25">
        <v>17221.089781999999</v>
      </c>
      <c r="L25">
        <v>964381.02781500004</v>
      </c>
      <c r="M25">
        <v>774949.04020799999</v>
      </c>
      <c r="N25" t="s">
        <v>102</v>
      </c>
      <c r="O25" t="s">
        <v>99</v>
      </c>
      <c r="P25">
        <v>430.52724499999999</v>
      </c>
      <c r="Q25">
        <v>430.52724499999999</v>
      </c>
      <c r="R25" t="s">
        <v>106</v>
      </c>
      <c r="S25">
        <v>2447465.2092710002</v>
      </c>
      <c r="T25">
        <v>86105448.912046999</v>
      </c>
      <c r="U25">
        <v>861054.48912000004</v>
      </c>
      <c r="V25">
        <v>861054.48912000004</v>
      </c>
      <c r="W25">
        <v>464.969424</v>
      </c>
    </row>
    <row r="26" spans="1:23" x14ac:dyDescent="0.35">
      <c r="A26">
        <v>25</v>
      </c>
      <c r="B26" t="s">
        <v>98</v>
      </c>
      <c r="C26" t="s">
        <v>20</v>
      </c>
      <c r="D26" t="s">
        <v>101</v>
      </c>
      <c r="E26" t="s">
        <v>40</v>
      </c>
      <c r="F26" t="s">
        <v>7</v>
      </c>
      <c r="G26">
        <v>21833.400994</v>
      </c>
      <c r="H26">
        <v>1506504.6685579999</v>
      </c>
      <c r="I26">
        <v>720502.23278900003</v>
      </c>
      <c r="J26">
        <v>0</v>
      </c>
      <c r="K26">
        <v>0</v>
      </c>
      <c r="L26">
        <v>1506504.6685579999</v>
      </c>
      <c r="M26">
        <v>720502.23278900003</v>
      </c>
      <c r="N26" t="s">
        <v>102</v>
      </c>
      <c r="O26" t="s">
        <v>99</v>
      </c>
      <c r="P26">
        <v>0</v>
      </c>
      <c r="Q26">
        <v>0</v>
      </c>
      <c r="R26" t="s">
        <v>106</v>
      </c>
      <c r="S26">
        <v>6299257.3952599997</v>
      </c>
      <c r="T26">
        <v>218334009.93597901</v>
      </c>
      <c r="U26">
        <v>1310004.0596159999</v>
      </c>
      <c r="V26">
        <v>1310004.0596159999</v>
      </c>
      <c r="W26">
        <v>0</v>
      </c>
    </row>
    <row r="27" spans="1:23" x14ac:dyDescent="0.35">
      <c r="A27">
        <v>26</v>
      </c>
      <c r="B27" t="s">
        <v>98</v>
      </c>
      <c r="C27" t="s">
        <v>20</v>
      </c>
      <c r="D27" t="s">
        <v>99</v>
      </c>
      <c r="E27" t="s">
        <v>40</v>
      </c>
      <c r="F27" t="s">
        <v>7</v>
      </c>
      <c r="G27">
        <v>815.58018000000004</v>
      </c>
      <c r="H27">
        <v>56275.032426999998</v>
      </c>
      <c r="I27">
        <v>26914.145944</v>
      </c>
      <c r="J27">
        <v>0</v>
      </c>
      <c r="K27">
        <v>0</v>
      </c>
      <c r="L27">
        <v>56275.032426999998</v>
      </c>
      <c r="M27">
        <v>26914.145944</v>
      </c>
      <c r="N27" t="s">
        <v>102</v>
      </c>
      <c r="O27" t="s">
        <v>99</v>
      </c>
      <c r="P27">
        <v>0</v>
      </c>
      <c r="Q27">
        <v>0</v>
      </c>
      <c r="R27" t="s">
        <v>106</v>
      </c>
      <c r="S27">
        <v>273066.65584700002</v>
      </c>
      <c r="T27">
        <v>8155801.8010809999</v>
      </c>
      <c r="U27">
        <v>48934.810806000001</v>
      </c>
      <c r="V27">
        <v>48934.810806000001</v>
      </c>
      <c r="W27">
        <v>0</v>
      </c>
    </row>
    <row r="28" spans="1:23" x14ac:dyDescent="0.35">
      <c r="A28">
        <v>27</v>
      </c>
      <c r="B28" t="s">
        <v>98</v>
      </c>
      <c r="C28" t="s">
        <v>21</v>
      </c>
      <c r="D28" t="s">
        <v>101</v>
      </c>
      <c r="E28" t="s">
        <v>40</v>
      </c>
      <c r="F28" t="s">
        <v>7</v>
      </c>
      <c r="G28">
        <v>434.082154</v>
      </c>
      <c r="H28">
        <v>1098227.8495380001</v>
      </c>
      <c r="I28">
        <v>351606.54471400002</v>
      </c>
      <c r="J28">
        <v>0</v>
      </c>
      <c r="K28">
        <v>0</v>
      </c>
      <c r="L28">
        <v>1098227.8495380001</v>
      </c>
      <c r="M28">
        <v>351606.54471400002</v>
      </c>
      <c r="N28" t="s">
        <v>106</v>
      </c>
      <c r="O28" t="s">
        <v>99</v>
      </c>
      <c r="P28">
        <v>8186.7894239999996</v>
      </c>
      <c r="Q28">
        <v>138.90628899999999</v>
      </c>
      <c r="R28" t="s">
        <v>102</v>
      </c>
      <c r="S28">
        <v>189856.16357899999</v>
      </c>
      <c r="T28">
        <v>4340821.5396750001</v>
      </c>
      <c r="U28">
        <v>698872.267888</v>
      </c>
      <c r="V28">
        <v>698872.267888</v>
      </c>
      <c r="W28">
        <v>1484.5609669999999</v>
      </c>
    </row>
    <row r="29" spans="1:23" x14ac:dyDescent="0.35">
      <c r="A29">
        <v>28</v>
      </c>
      <c r="B29" t="s">
        <v>98</v>
      </c>
      <c r="C29" t="s">
        <v>21</v>
      </c>
      <c r="D29" t="s">
        <v>99</v>
      </c>
      <c r="E29" t="s">
        <v>40</v>
      </c>
      <c r="F29" t="s">
        <v>7</v>
      </c>
      <c r="G29">
        <v>1.048106</v>
      </c>
      <c r="H29">
        <v>2651.70802</v>
      </c>
      <c r="I29">
        <v>848.96580900000004</v>
      </c>
      <c r="J29">
        <v>0</v>
      </c>
      <c r="K29">
        <v>0</v>
      </c>
      <c r="L29">
        <v>2651.70802</v>
      </c>
      <c r="M29">
        <v>848.96580900000004</v>
      </c>
      <c r="N29" t="s">
        <v>106</v>
      </c>
      <c r="O29" t="s">
        <v>99</v>
      </c>
      <c r="P29">
        <v>19.767278000000001</v>
      </c>
      <c r="Q29">
        <v>0.33539400000000003</v>
      </c>
      <c r="R29" t="s">
        <v>102</v>
      </c>
      <c r="S29">
        <v>1787.6747399999999</v>
      </c>
      <c r="T29">
        <v>10481.059369000001</v>
      </c>
      <c r="U29">
        <v>1687.450558</v>
      </c>
      <c r="V29">
        <v>1687.450558</v>
      </c>
      <c r="W29">
        <v>3.5845220000000002</v>
      </c>
    </row>
    <row r="30" spans="1:23" x14ac:dyDescent="0.35">
      <c r="A30">
        <v>29</v>
      </c>
      <c r="B30" t="s">
        <v>98</v>
      </c>
      <c r="C30" t="s">
        <v>22</v>
      </c>
      <c r="D30" t="s">
        <v>101</v>
      </c>
      <c r="E30" t="s">
        <v>40</v>
      </c>
      <c r="F30" t="s">
        <v>7</v>
      </c>
      <c r="G30">
        <v>12302.516801</v>
      </c>
      <c r="H30">
        <v>1070318.9616469999</v>
      </c>
      <c r="I30">
        <v>1070318.9616469999</v>
      </c>
      <c r="J30">
        <v>0</v>
      </c>
      <c r="K30">
        <v>0</v>
      </c>
      <c r="L30">
        <v>1070318.9616469999</v>
      </c>
      <c r="M30">
        <v>1070318.9616469999</v>
      </c>
      <c r="N30" t="s">
        <v>106</v>
      </c>
      <c r="O30" t="s">
        <v>101</v>
      </c>
      <c r="P30" t="s">
        <v>104</v>
      </c>
      <c r="Q30" t="s">
        <v>104</v>
      </c>
      <c r="R30" t="s">
        <v>103</v>
      </c>
      <c r="S30">
        <v>4449265.0454059998</v>
      </c>
      <c r="T30">
        <v>123025168.00536799</v>
      </c>
      <c r="U30">
        <v>1070318.9616469999</v>
      </c>
      <c r="V30">
        <v>1070318.9616469999</v>
      </c>
      <c r="W30" t="s">
        <v>104</v>
      </c>
    </row>
    <row r="31" spans="1:23" x14ac:dyDescent="0.35">
      <c r="A31">
        <v>30</v>
      </c>
      <c r="B31" t="s">
        <v>98</v>
      </c>
      <c r="C31" t="s">
        <v>22</v>
      </c>
      <c r="D31" t="s">
        <v>99</v>
      </c>
      <c r="E31" t="s">
        <v>40</v>
      </c>
      <c r="F31" t="s">
        <v>7</v>
      </c>
      <c r="G31">
        <v>59.917490000000001</v>
      </c>
      <c r="H31">
        <v>5212.821594</v>
      </c>
      <c r="I31">
        <v>5212.821594</v>
      </c>
      <c r="J31">
        <v>0</v>
      </c>
      <c r="K31">
        <v>0</v>
      </c>
      <c r="L31">
        <v>5212.821594</v>
      </c>
      <c r="M31">
        <v>5212.821594</v>
      </c>
      <c r="N31" t="s">
        <v>106</v>
      </c>
      <c r="O31" t="s">
        <v>101</v>
      </c>
      <c r="P31" t="s">
        <v>104</v>
      </c>
      <c r="Q31" t="s">
        <v>104</v>
      </c>
      <c r="R31" t="s">
        <v>103</v>
      </c>
      <c r="S31">
        <v>36648.616970000003</v>
      </c>
      <c r="T31">
        <v>599174.89582500001</v>
      </c>
      <c r="U31">
        <v>5212.821594</v>
      </c>
      <c r="V31">
        <v>5212.821594</v>
      </c>
      <c r="W31" t="s">
        <v>104</v>
      </c>
    </row>
    <row r="32" spans="1:23" x14ac:dyDescent="0.35">
      <c r="A32">
        <v>31</v>
      </c>
      <c r="B32" t="s">
        <v>98</v>
      </c>
      <c r="C32" t="s">
        <v>24</v>
      </c>
      <c r="D32" t="s">
        <v>101</v>
      </c>
      <c r="E32" t="s">
        <v>40</v>
      </c>
      <c r="F32" t="s">
        <v>7</v>
      </c>
      <c r="G32">
        <v>66167.207825000005</v>
      </c>
      <c r="H32">
        <v>23555525.985798001</v>
      </c>
      <c r="I32">
        <v>860173.70172899996</v>
      </c>
      <c r="J32">
        <v>0</v>
      </c>
      <c r="K32">
        <v>0</v>
      </c>
      <c r="L32">
        <v>23555525.985798001</v>
      </c>
      <c r="M32">
        <v>860173.70172899996</v>
      </c>
      <c r="N32" t="s">
        <v>106</v>
      </c>
      <c r="O32" t="s">
        <v>99</v>
      </c>
      <c r="P32">
        <v>228276.866997</v>
      </c>
      <c r="Q32">
        <v>-26466.883129999998</v>
      </c>
      <c r="R32" t="s">
        <v>106</v>
      </c>
      <c r="S32">
        <v>12835884.68173</v>
      </c>
      <c r="T32">
        <v>661672078.25275397</v>
      </c>
      <c r="U32">
        <v>8734071.4329359997</v>
      </c>
      <c r="V32">
        <v>8734071.4329359997</v>
      </c>
      <c r="W32">
        <v>131011.071494</v>
      </c>
    </row>
    <row r="33" spans="1:23" x14ac:dyDescent="0.35">
      <c r="A33">
        <v>32</v>
      </c>
      <c r="B33" t="s">
        <v>98</v>
      </c>
      <c r="C33" t="s">
        <v>24</v>
      </c>
      <c r="D33" t="s">
        <v>99</v>
      </c>
      <c r="E33" t="s">
        <v>40</v>
      </c>
      <c r="F33" t="s">
        <v>7</v>
      </c>
      <c r="G33">
        <v>1.9578599999999999</v>
      </c>
      <c r="H33">
        <v>696.99827900000003</v>
      </c>
      <c r="I33">
        <v>25.452183999999999</v>
      </c>
      <c r="J33">
        <v>0</v>
      </c>
      <c r="K33">
        <v>0</v>
      </c>
      <c r="L33">
        <v>696.99827900000003</v>
      </c>
      <c r="M33">
        <v>25.452183999999999</v>
      </c>
      <c r="N33" t="s">
        <v>106</v>
      </c>
      <c r="O33" t="s">
        <v>99</v>
      </c>
      <c r="P33">
        <v>6.7546179999999998</v>
      </c>
      <c r="Q33">
        <v>-0.78314399999999995</v>
      </c>
      <c r="R33" t="s">
        <v>106</v>
      </c>
      <c r="S33">
        <v>16294.676927</v>
      </c>
      <c r="T33">
        <v>19578.603329000001</v>
      </c>
      <c r="U33">
        <v>258.43756400000001</v>
      </c>
      <c r="V33">
        <v>258.43756400000001</v>
      </c>
      <c r="W33">
        <v>3.876563</v>
      </c>
    </row>
    <row r="34" spans="1:23" x14ac:dyDescent="0.35">
      <c r="A34">
        <v>33</v>
      </c>
      <c r="B34" t="s">
        <v>98</v>
      </c>
      <c r="C34" t="s">
        <v>6</v>
      </c>
      <c r="D34" t="s">
        <v>101</v>
      </c>
      <c r="E34" t="s">
        <v>40</v>
      </c>
      <c r="F34" t="s">
        <v>2</v>
      </c>
      <c r="G34">
        <v>164457.438268</v>
      </c>
      <c r="H34">
        <v>11347563.240476999</v>
      </c>
      <c r="I34">
        <v>11347563.240476999</v>
      </c>
      <c r="J34">
        <v>0</v>
      </c>
      <c r="K34">
        <v>0</v>
      </c>
      <c r="L34">
        <v>11347563.240476999</v>
      </c>
      <c r="M34">
        <v>11347563.240476999</v>
      </c>
      <c r="N34" t="s">
        <v>106</v>
      </c>
      <c r="O34" t="s">
        <v>101</v>
      </c>
      <c r="P34" t="s">
        <v>104</v>
      </c>
      <c r="Q34" t="s">
        <v>104</v>
      </c>
      <c r="R34" t="s">
        <v>103</v>
      </c>
      <c r="S34">
        <v>46285803.457322001</v>
      </c>
      <c r="T34">
        <v>1644574382.67788</v>
      </c>
      <c r="U34">
        <v>11347563.240476999</v>
      </c>
      <c r="V34">
        <v>11347563.240476999</v>
      </c>
      <c r="W34" t="s">
        <v>104</v>
      </c>
    </row>
    <row r="35" spans="1:23" x14ac:dyDescent="0.35">
      <c r="A35">
        <v>34</v>
      </c>
      <c r="B35" t="s">
        <v>98</v>
      </c>
      <c r="C35" t="s">
        <v>6</v>
      </c>
      <c r="D35" t="s">
        <v>99</v>
      </c>
      <c r="E35" t="s">
        <v>40</v>
      </c>
      <c r="F35" t="s">
        <v>2</v>
      </c>
      <c r="G35">
        <v>10900.630631</v>
      </c>
      <c r="H35">
        <v>752143.51353999996</v>
      </c>
      <c r="I35">
        <v>752143.51353999996</v>
      </c>
      <c r="J35">
        <v>0</v>
      </c>
      <c r="K35">
        <v>0</v>
      </c>
      <c r="L35">
        <v>752143.51353999996</v>
      </c>
      <c r="M35">
        <v>752143.51353999996</v>
      </c>
      <c r="N35" t="s">
        <v>106</v>
      </c>
      <c r="O35" t="s">
        <v>101</v>
      </c>
      <c r="P35" t="s">
        <v>104</v>
      </c>
      <c r="Q35" t="s">
        <v>104</v>
      </c>
      <c r="R35" t="s">
        <v>103</v>
      </c>
      <c r="S35">
        <v>4306521.2849040003</v>
      </c>
      <c r="T35">
        <v>109006306.31008101</v>
      </c>
      <c r="U35">
        <v>752143.51353999996</v>
      </c>
      <c r="V35">
        <v>752143.51353999996</v>
      </c>
      <c r="W35" t="s">
        <v>104</v>
      </c>
    </row>
    <row r="36" spans="1:23" x14ac:dyDescent="0.35">
      <c r="A36">
        <v>35</v>
      </c>
      <c r="B36" t="s">
        <v>98</v>
      </c>
      <c r="C36" t="s">
        <v>25</v>
      </c>
      <c r="D36" t="s">
        <v>101</v>
      </c>
      <c r="E36" t="s">
        <v>40</v>
      </c>
      <c r="F36" t="s">
        <v>7</v>
      </c>
      <c r="G36">
        <v>6232.086542</v>
      </c>
      <c r="H36">
        <v>542191.52913899999</v>
      </c>
      <c r="I36">
        <v>542191.52913899999</v>
      </c>
      <c r="J36">
        <v>0</v>
      </c>
      <c r="K36">
        <v>0</v>
      </c>
      <c r="L36">
        <v>542191.52913899999</v>
      </c>
      <c r="M36">
        <v>542191.52913899999</v>
      </c>
      <c r="N36" t="s">
        <v>106</v>
      </c>
      <c r="O36" t="s">
        <v>99</v>
      </c>
      <c r="P36">
        <v>0</v>
      </c>
      <c r="Q36">
        <v>0</v>
      </c>
      <c r="R36" t="s">
        <v>106</v>
      </c>
      <c r="S36">
        <v>2010637.4842109999</v>
      </c>
      <c r="T36">
        <v>62320865.418233</v>
      </c>
      <c r="U36">
        <v>542191.52913899999</v>
      </c>
      <c r="V36">
        <v>542191.52913899999</v>
      </c>
      <c r="W36">
        <v>0</v>
      </c>
    </row>
    <row r="37" spans="1:23" x14ac:dyDescent="0.35">
      <c r="A37">
        <v>36</v>
      </c>
      <c r="B37" t="s">
        <v>98</v>
      </c>
      <c r="C37" t="s">
        <v>25</v>
      </c>
      <c r="D37" t="s">
        <v>99</v>
      </c>
      <c r="E37" t="s">
        <v>40</v>
      </c>
      <c r="F37" t="s">
        <v>7</v>
      </c>
      <c r="G37">
        <v>92.340693000000002</v>
      </c>
      <c r="H37">
        <v>8033.6403289999998</v>
      </c>
      <c r="I37">
        <v>8033.6403289999998</v>
      </c>
      <c r="J37">
        <v>0</v>
      </c>
      <c r="K37">
        <v>0</v>
      </c>
      <c r="L37">
        <v>8033.6403289999998</v>
      </c>
      <c r="M37">
        <v>8033.6403289999998</v>
      </c>
      <c r="N37" t="s">
        <v>106</v>
      </c>
      <c r="O37" t="s">
        <v>99</v>
      </c>
      <c r="P37">
        <v>0</v>
      </c>
      <c r="Q37">
        <v>0</v>
      </c>
      <c r="R37" t="s">
        <v>106</v>
      </c>
      <c r="S37">
        <v>62597.961452000003</v>
      </c>
      <c r="T37">
        <v>923406.93438400002</v>
      </c>
      <c r="U37">
        <v>8033.6403289999998</v>
      </c>
      <c r="V37">
        <v>8033.6403289999998</v>
      </c>
      <c r="W37">
        <v>0</v>
      </c>
    </row>
    <row r="38" spans="1:23" x14ac:dyDescent="0.35">
      <c r="A38">
        <v>37</v>
      </c>
      <c r="B38" t="s">
        <v>98</v>
      </c>
      <c r="C38" t="s">
        <v>26</v>
      </c>
      <c r="D38" t="s">
        <v>101</v>
      </c>
      <c r="E38" t="s">
        <v>40</v>
      </c>
      <c r="F38" t="s">
        <v>7</v>
      </c>
      <c r="G38">
        <v>3020.2066110000001</v>
      </c>
      <c r="H38">
        <v>782233.51233499998</v>
      </c>
      <c r="I38">
        <v>229535.70246100001</v>
      </c>
      <c r="J38">
        <v>0</v>
      </c>
      <c r="K38">
        <v>0</v>
      </c>
      <c r="L38">
        <v>782233.51233499998</v>
      </c>
      <c r="M38">
        <v>229535.70246100001</v>
      </c>
      <c r="N38" t="s">
        <v>106</v>
      </c>
      <c r="O38" t="s">
        <v>101</v>
      </c>
      <c r="P38" t="s">
        <v>104</v>
      </c>
      <c r="Q38" t="s">
        <v>104</v>
      </c>
      <c r="R38" t="s">
        <v>103</v>
      </c>
      <c r="S38">
        <v>2017133.2541479999</v>
      </c>
      <c r="T38">
        <v>30202066.113332</v>
      </c>
      <c r="U38">
        <v>507394.71070400003</v>
      </c>
      <c r="V38">
        <v>507394.71070400003</v>
      </c>
      <c r="W38" t="s">
        <v>104</v>
      </c>
    </row>
    <row r="39" spans="1:23" x14ac:dyDescent="0.35">
      <c r="A39">
        <v>38</v>
      </c>
      <c r="B39" t="s">
        <v>98</v>
      </c>
      <c r="C39" t="s">
        <v>26</v>
      </c>
      <c r="D39" t="s">
        <v>99</v>
      </c>
      <c r="E39" t="s">
        <v>40</v>
      </c>
      <c r="F39" t="s">
        <v>7</v>
      </c>
      <c r="G39">
        <v>19.836369000000001</v>
      </c>
      <c r="H39">
        <v>5137.6195740000003</v>
      </c>
      <c r="I39">
        <v>1507.5640450000001</v>
      </c>
      <c r="J39">
        <v>0</v>
      </c>
      <c r="K39">
        <v>0</v>
      </c>
      <c r="L39">
        <v>5137.6195740000003</v>
      </c>
      <c r="M39">
        <v>1507.5640450000001</v>
      </c>
      <c r="N39" t="s">
        <v>106</v>
      </c>
      <c r="O39" t="s">
        <v>101</v>
      </c>
      <c r="P39" t="s">
        <v>104</v>
      </c>
      <c r="Q39" t="s">
        <v>104</v>
      </c>
      <c r="R39" t="s">
        <v>103</v>
      </c>
      <c r="S39">
        <v>16987.609131000001</v>
      </c>
      <c r="T39">
        <v>198363.690118</v>
      </c>
      <c r="U39">
        <v>3332.509994</v>
      </c>
      <c r="V39">
        <v>3332.509994</v>
      </c>
      <c r="W39" t="s">
        <v>104</v>
      </c>
    </row>
    <row r="40" spans="1:23" x14ac:dyDescent="0.35">
      <c r="A40">
        <v>39</v>
      </c>
      <c r="B40" t="s">
        <v>98</v>
      </c>
      <c r="C40" t="s">
        <v>27</v>
      </c>
      <c r="D40" t="s">
        <v>101</v>
      </c>
      <c r="E40" t="s">
        <v>40</v>
      </c>
      <c r="F40" t="s">
        <v>7</v>
      </c>
      <c r="G40">
        <v>1315.5315089999999</v>
      </c>
      <c r="H40">
        <v>0</v>
      </c>
      <c r="I40">
        <v>0</v>
      </c>
      <c r="J40">
        <v>0</v>
      </c>
      <c r="K40">
        <v>0</v>
      </c>
      <c r="L40">
        <v>0</v>
      </c>
      <c r="M40">
        <v>0</v>
      </c>
      <c r="N40" t="s">
        <v>103</v>
      </c>
      <c r="O40" t="s">
        <v>101</v>
      </c>
      <c r="P40" t="s">
        <v>104</v>
      </c>
      <c r="Q40" t="s">
        <v>104</v>
      </c>
      <c r="R40" t="s">
        <v>103</v>
      </c>
      <c r="S40">
        <v>486660.79839700001</v>
      </c>
      <c r="T40">
        <v>13155315.086648</v>
      </c>
      <c r="U40">
        <v>0</v>
      </c>
      <c r="V40">
        <v>0</v>
      </c>
      <c r="W40" t="s">
        <v>104</v>
      </c>
    </row>
    <row r="41" spans="1:23" x14ac:dyDescent="0.35">
      <c r="A41">
        <v>40</v>
      </c>
      <c r="B41" t="s">
        <v>98</v>
      </c>
      <c r="C41" t="s">
        <v>27</v>
      </c>
      <c r="D41" t="s">
        <v>99</v>
      </c>
      <c r="E41" t="s">
        <v>40</v>
      </c>
      <c r="F41" t="s">
        <v>7</v>
      </c>
      <c r="G41">
        <v>7.7809270000000001</v>
      </c>
      <c r="H41">
        <v>0</v>
      </c>
      <c r="I41">
        <v>0</v>
      </c>
      <c r="J41">
        <v>0</v>
      </c>
      <c r="K41">
        <v>0</v>
      </c>
      <c r="L41">
        <v>0</v>
      </c>
      <c r="M41">
        <v>0</v>
      </c>
      <c r="N41" t="s">
        <v>103</v>
      </c>
      <c r="O41" t="s">
        <v>101</v>
      </c>
      <c r="P41" t="s">
        <v>104</v>
      </c>
      <c r="Q41" t="s">
        <v>104</v>
      </c>
      <c r="R41" t="s">
        <v>103</v>
      </c>
      <c r="S41">
        <v>2865.2689970000001</v>
      </c>
      <c r="T41">
        <v>77809.269650000002</v>
      </c>
      <c r="U41">
        <v>0</v>
      </c>
      <c r="V41">
        <v>0</v>
      </c>
      <c r="W41" t="s">
        <v>104</v>
      </c>
    </row>
    <row r="42" spans="1:23" x14ac:dyDescent="0.35">
      <c r="A42">
        <v>41</v>
      </c>
      <c r="B42" t="s">
        <v>98</v>
      </c>
      <c r="C42" t="s">
        <v>28</v>
      </c>
      <c r="D42" t="s">
        <v>101</v>
      </c>
      <c r="E42" t="s">
        <v>40</v>
      </c>
      <c r="F42" t="s">
        <v>7</v>
      </c>
      <c r="G42">
        <v>17940.211520000001</v>
      </c>
      <c r="H42">
        <v>1991363.4787709999</v>
      </c>
      <c r="I42">
        <v>843189.94146100001</v>
      </c>
      <c r="J42">
        <v>4126248.6497050002</v>
      </c>
      <c r="K42">
        <v>161461.90368399999</v>
      </c>
      <c r="L42">
        <v>6117612.1284750002</v>
      </c>
      <c r="M42">
        <v>1004651.845146</v>
      </c>
      <c r="N42" t="s">
        <v>106</v>
      </c>
      <c r="O42" t="s">
        <v>99</v>
      </c>
      <c r="P42">
        <v>29601.349009000001</v>
      </c>
      <c r="Q42">
        <v>-105667.84585500001</v>
      </c>
      <c r="R42" t="s">
        <v>106</v>
      </c>
      <c r="S42">
        <v>10281513.561906001</v>
      </c>
      <c r="T42">
        <v>179402115.20456001</v>
      </c>
      <c r="U42">
        <v>1704320.0944429999</v>
      </c>
      <c r="V42">
        <v>1704320.0944429999</v>
      </c>
      <c r="W42">
        <v>-51847.211294000001</v>
      </c>
    </row>
    <row r="43" spans="1:23" x14ac:dyDescent="0.35">
      <c r="A43">
        <v>42</v>
      </c>
      <c r="B43" t="s">
        <v>98</v>
      </c>
      <c r="C43" t="s">
        <v>28</v>
      </c>
      <c r="D43" t="s">
        <v>99</v>
      </c>
      <c r="E43" t="s">
        <v>40</v>
      </c>
      <c r="F43" t="s">
        <v>7</v>
      </c>
      <c r="G43">
        <v>331.14184</v>
      </c>
      <c r="H43">
        <v>36756.744199000001</v>
      </c>
      <c r="I43">
        <v>15563.666463</v>
      </c>
      <c r="J43">
        <v>76162.623114000002</v>
      </c>
      <c r="K43">
        <v>2980.2765570000001</v>
      </c>
      <c r="L43">
        <v>112919.367313</v>
      </c>
      <c r="M43">
        <v>18543.943018999998</v>
      </c>
      <c r="N43" t="s">
        <v>106</v>
      </c>
      <c r="O43" t="s">
        <v>99</v>
      </c>
      <c r="P43">
        <v>546.38403500000004</v>
      </c>
      <c r="Q43">
        <v>-1950.4254350000001</v>
      </c>
      <c r="R43" t="s">
        <v>106</v>
      </c>
      <c r="S43">
        <v>253758.48004900001</v>
      </c>
      <c r="T43">
        <v>3311418.396282</v>
      </c>
      <c r="U43">
        <v>31458.474764999999</v>
      </c>
      <c r="V43">
        <v>31458.474764999999</v>
      </c>
      <c r="W43">
        <v>-956.99991699999998</v>
      </c>
    </row>
    <row r="44" spans="1:23" x14ac:dyDescent="0.35">
      <c r="A44">
        <v>43</v>
      </c>
      <c r="B44" t="s">
        <v>98</v>
      </c>
      <c r="C44" t="s">
        <v>29</v>
      </c>
      <c r="D44" t="s">
        <v>101</v>
      </c>
      <c r="E44" t="s">
        <v>40</v>
      </c>
      <c r="F44" t="s">
        <v>7</v>
      </c>
      <c r="G44">
        <v>7018.6116460000003</v>
      </c>
      <c r="H44">
        <v>484284.20354999998</v>
      </c>
      <c r="I44">
        <v>484284.20354999998</v>
      </c>
      <c r="J44">
        <v>0</v>
      </c>
      <c r="K44">
        <v>0</v>
      </c>
      <c r="L44">
        <v>484284.20354999998</v>
      </c>
      <c r="M44">
        <v>484284.20354999998</v>
      </c>
      <c r="N44" t="s">
        <v>106</v>
      </c>
      <c r="O44" t="s">
        <v>99</v>
      </c>
      <c r="P44">
        <v>0</v>
      </c>
      <c r="Q44">
        <v>0</v>
      </c>
      <c r="R44" t="s">
        <v>106</v>
      </c>
      <c r="S44">
        <v>1303951.4325550001</v>
      </c>
      <c r="T44">
        <v>70186116.456514001</v>
      </c>
      <c r="U44">
        <v>484284.20354999998</v>
      </c>
      <c r="V44">
        <v>484284.20354999998</v>
      </c>
      <c r="W44">
        <v>0</v>
      </c>
    </row>
    <row r="45" spans="1:23" x14ac:dyDescent="0.35">
      <c r="A45">
        <v>44</v>
      </c>
      <c r="B45" t="s">
        <v>98</v>
      </c>
      <c r="C45" t="s">
        <v>30</v>
      </c>
      <c r="D45" t="s">
        <v>101</v>
      </c>
      <c r="E45" t="s">
        <v>40</v>
      </c>
      <c r="F45" t="s">
        <v>7</v>
      </c>
      <c r="G45">
        <v>3052.1978789999998</v>
      </c>
      <c r="H45">
        <v>817989.03155399999</v>
      </c>
      <c r="I45">
        <v>766101.66761300003</v>
      </c>
      <c r="J45">
        <v>0</v>
      </c>
      <c r="K45">
        <v>0</v>
      </c>
      <c r="L45">
        <v>817989.03155399999</v>
      </c>
      <c r="M45">
        <v>766101.66761300003</v>
      </c>
      <c r="N45" t="s">
        <v>106</v>
      </c>
      <c r="O45" t="s">
        <v>99</v>
      </c>
      <c r="P45">
        <v>57564.451996999996</v>
      </c>
      <c r="Q45">
        <v>976.70332099999996</v>
      </c>
      <c r="R45" t="s">
        <v>106</v>
      </c>
      <c r="S45">
        <v>1081467.7734139999</v>
      </c>
      <c r="T45">
        <v>30521978.789342999</v>
      </c>
      <c r="U45">
        <v>790519.25064400001</v>
      </c>
      <c r="V45">
        <v>305219.787893</v>
      </c>
      <c r="W45">
        <v>10438.516745999999</v>
      </c>
    </row>
    <row r="46" spans="1:23" x14ac:dyDescent="0.35">
      <c r="A46">
        <v>45</v>
      </c>
      <c r="B46" t="s">
        <v>98</v>
      </c>
      <c r="C46" t="s">
        <v>30</v>
      </c>
      <c r="D46" t="s">
        <v>99</v>
      </c>
      <c r="E46" t="s">
        <v>40</v>
      </c>
      <c r="F46" t="s">
        <v>7</v>
      </c>
      <c r="G46">
        <v>6.6632959999999999</v>
      </c>
      <c r="H46">
        <v>1785.7632160000001</v>
      </c>
      <c r="I46">
        <v>1672.4871909999999</v>
      </c>
      <c r="J46">
        <v>0</v>
      </c>
      <c r="K46">
        <v>0</v>
      </c>
      <c r="L46">
        <v>1785.7632160000001</v>
      </c>
      <c r="M46">
        <v>1672.4871909999999</v>
      </c>
      <c r="N46" t="s">
        <v>106</v>
      </c>
      <c r="O46" t="s">
        <v>99</v>
      </c>
      <c r="P46">
        <v>125.66975499999999</v>
      </c>
      <c r="Q46">
        <v>2.1322549999999998</v>
      </c>
      <c r="R46" t="s">
        <v>106</v>
      </c>
      <c r="S46">
        <v>6049.9441340000003</v>
      </c>
      <c r="T46">
        <v>66632.955835999994</v>
      </c>
      <c r="U46">
        <v>1725.7935560000001</v>
      </c>
      <c r="V46">
        <v>666.32955800000002</v>
      </c>
      <c r="W46">
        <v>22.788471000000001</v>
      </c>
    </row>
    <row r="47" spans="1:23" x14ac:dyDescent="0.35">
      <c r="A47">
        <v>46</v>
      </c>
      <c r="B47" t="s">
        <v>98</v>
      </c>
      <c r="C47" t="s">
        <v>31</v>
      </c>
      <c r="D47" t="s">
        <v>101</v>
      </c>
      <c r="E47" t="s">
        <v>40</v>
      </c>
      <c r="F47" t="s">
        <v>7</v>
      </c>
      <c r="G47">
        <v>2040.512567</v>
      </c>
      <c r="H47">
        <v>140795.367099</v>
      </c>
      <c r="I47">
        <v>67336.914699000001</v>
      </c>
      <c r="J47">
        <v>0</v>
      </c>
      <c r="K47">
        <v>0</v>
      </c>
      <c r="L47">
        <v>140795.367099</v>
      </c>
      <c r="M47">
        <v>67336.914699000001</v>
      </c>
      <c r="N47" t="s">
        <v>102</v>
      </c>
      <c r="O47" t="s">
        <v>99</v>
      </c>
      <c r="P47">
        <v>0</v>
      </c>
      <c r="Q47">
        <v>0</v>
      </c>
      <c r="R47" t="s">
        <v>106</v>
      </c>
      <c r="S47">
        <v>610642.37700900005</v>
      </c>
      <c r="T47">
        <v>20405125.666466001</v>
      </c>
      <c r="U47">
        <v>122430.75399899999</v>
      </c>
      <c r="V47">
        <v>122430.75399899999</v>
      </c>
      <c r="W47">
        <v>0</v>
      </c>
    </row>
    <row r="48" spans="1:23" x14ac:dyDescent="0.35">
      <c r="A48">
        <v>47</v>
      </c>
      <c r="B48" t="s">
        <v>98</v>
      </c>
      <c r="C48" t="s">
        <v>32</v>
      </c>
      <c r="D48" t="s">
        <v>101</v>
      </c>
      <c r="E48" t="s">
        <v>40</v>
      </c>
      <c r="F48" t="s">
        <v>7</v>
      </c>
      <c r="G48">
        <v>31778.860435999999</v>
      </c>
      <c r="H48">
        <v>3273222.6248880001</v>
      </c>
      <c r="I48">
        <v>2796539.718351</v>
      </c>
      <c r="J48">
        <v>286009.74392199999</v>
      </c>
      <c r="K48">
        <v>63557.720871999998</v>
      </c>
      <c r="L48">
        <v>3559232.3688099999</v>
      </c>
      <c r="M48">
        <v>2860097.4392220001</v>
      </c>
      <c r="N48" t="s">
        <v>102</v>
      </c>
      <c r="O48" t="s">
        <v>99</v>
      </c>
      <c r="P48">
        <v>1588.9430219999999</v>
      </c>
      <c r="Q48">
        <v>1588.9430219999999</v>
      </c>
      <c r="R48" t="s">
        <v>106</v>
      </c>
      <c r="S48">
        <v>5060345.2477869997</v>
      </c>
      <c r="T48">
        <v>317788604.35801297</v>
      </c>
      <c r="U48">
        <v>3177886.0435799998</v>
      </c>
      <c r="V48">
        <v>3177886.0435799998</v>
      </c>
      <c r="W48">
        <v>1716.058464</v>
      </c>
    </row>
    <row r="49" spans="1:30" x14ac:dyDescent="0.35">
      <c r="A49">
        <v>48</v>
      </c>
      <c r="B49" t="s">
        <v>98</v>
      </c>
      <c r="C49" t="s">
        <v>32</v>
      </c>
      <c r="D49" t="s">
        <v>99</v>
      </c>
      <c r="E49" t="s">
        <v>40</v>
      </c>
      <c r="F49" t="s">
        <v>7</v>
      </c>
      <c r="G49">
        <v>114.918853</v>
      </c>
      <c r="H49">
        <v>11836.641872</v>
      </c>
      <c r="I49">
        <v>10112.859075</v>
      </c>
      <c r="J49">
        <v>1034.2696780000001</v>
      </c>
      <c r="K49">
        <v>229.837706</v>
      </c>
      <c r="L49">
        <v>12870.911550000001</v>
      </c>
      <c r="M49">
        <v>10342.696782000001</v>
      </c>
      <c r="N49" t="s">
        <v>102</v>
      </c>
      <c r="O49" t="s">
        <v>99</v>
      </c>
      <c r="P49">
        <v>5.7459429999999996</v>
      </c>
      <c r="Q49">
        <v>5.7459429999999996</v>
      </c>
      <c r="R49" t="s">
        <v>106</v>
      </c>
      <c r="S49">
        <v>39943.546489</v>
      </c>
      <c r="T49">
        <v>1149188.531287</v>
      </c>
      <c r="U49">
        <v>11491.885313000001</v>
      </c>
      <c r="V49">
        <v>11491.885313000001</v>
      </c>
      <c r="W49">
        <v>6.2056180000000003</v>
      </c>
    </row>
    <row r="50" spans="1:30" x14ac:dyDescent="0.35">
      <c r="A50">
        <v>49</v>
      </c>
      <c r="B50" t="s">
        <v>98</v>
      </c>
      <c r="C50" t="s">
        <v>33</v>
      </c>
      <c r="D50" t="s">
        <v>99</v>
      </c>
      <c r="E50" t="s">
        <v>40</v>
      </c>
      <c r="F50" t="s">
        <v>7</v>
      </c>
      <c r="G50">
        <v>156188.012456</v>
      </c>
      <c r="H50">
        <v>17336869.382656001</v>
      </c>
      <c r="I50">
        <v>7340836.5854489999</v>
      </c>
      <c r="J50">
        <v>35923242.864961997</v>
      </c>
      <c r="K50">
        <v>1405692.1121070001</v>
      </c>
      <c r="L50">
        <v>53260112.247617997</v>
      </c>
      <c r="M50">
        <v>8746528.6975560002</v>
      </c>
      <c r="N50" t="s">
        <v>106</v>
      </c>
      <c r="O50" t="s">
        <v>101</v>
      </c>
      <c r="P50" t="s">
        <v>104</v>
      </c>
      <c r="Q50" t="s">
        <v>104</v>
      </c>
      <c r="R50" t="s">
        <v>103</v>
      </c>
      <c r="S50">
        <v>35178721.908357002</v>
      </c>
      <c r="T50">
        <v>1561880124.56356</v>
      </c>
      <c r="U50">
        <v>14837861.183354</v>
      </c>
      <c r="V50">
        <v>14837861.183354</v>
      </c>
      <c r="W50" t="s">
        <v>104</v>
      </c>
    </row>
    <row r="51" spans="1:30" x14ac:dyDescent="0.35">
      <c r="A51">
        <v>50</v>
      </c>
      <c r="B51" t="s">
        <v>98</v>
      </c>
      <c r="C51" t="s">
        <v>8</v>
      </c>
      <c r="D51" t="s">
        <v>101</v>
      </c>
      <c r="E51" t="s">
        <v>37</v>
      </c>
      <c r="F51" t="s">
        <v>7</v>
      </c>
      <c r="G51">
        <v>212465.750505</v>
      </c>
      <c r="H51">
        <v>131516299.562429</v>
      </c>
      <c r="I51">
        <v>75212875.678674996</v>
      </c>
      <c r="J51">
        <v>0</v>
      </c>
      <c r="K51">
        <v>0</v>
      </c>
      <c r="L51">
        <v>131516299.562429</v>
      </c>
      <c r="M51">
        <v>75212875.678674996</v>
      </c>
      <c r="N51" t="s">
        <v>102</v>
      </c>
      <c r="O51" t="s">
        <v>99</v>
      </c>
      <c r="P51">
        <v>4007104.054519</v>
      </c>
      <c r="Q51">
        <v>67989.040162000005</v>
      </c>
      <c r="R51" t="s">
        <v>102</v>
      </c>
      <c r="S51">
        <v>11407810.361079</v>
      </c>
      <c r="T51">
        <v>2124657505.0473199</v>
      </c>
      <c r="U51">
        <v>111544519.014985</v>
      </c>
      <c r="V51">
        <v>111544519.014985</v>
      </c>
      <c r="W51">
        <v>726632.86672599998</v>
      </c>
      <c r="AD51" s="15"/>
    </row>
    <row r="52" spans="1:30" x14ac:dyDescent="0.35">
      <c r="A52">
        <v>51</v>
      </c>
      <c r="B52" t="s">
        <v>98</v>
      </c>
      <c r="C52" t="s">
        <v>8</v>
      </c>
      <c r="D52" t="s">
        <v>101</v>
      </c>
      <c r="E52" t="s">
        <v>38</v>
      </c>
      <c r="F52" t="s">
        <v>7</v>
      </c>
      <c r="G52">
        <v>17468.469399000001</v>
      </c>
      <c r="H52">
        <v>10812982.558024</v>
      </c>
      <c r="I52">
        <v>6183838.1672710003</v>
      </c>
      <c r="J52">
        <v>0</v>
      </c>
      <c r="K52">
        <v>0</v>
      </c>
      <c r="L52">
        <v>10812982.558024</v>
      </c>
      <c r="M52">
        <v>6183838.1672710003</v>
      </c>
      <c r="N52" t="s">
        <v>102</v>
      </c>
      <c r="O52" t="s">
        <v>99</v>
      </c>
      <c r="P52">
        <v>329455.33286600001</v>
      </c>
      <c r="Q52">
        <v>5589.9102080000002</v>
      </c>
      <c r="R52" t="s">
        <v>102</v>
      </c>
      <c r="S52">
        <v>4815942.788129</v>
      </c>
      <c r="T52">
        <v>174684693.99069899</v>
      </c>
      <c r="U52">
        <v>9170946.4345120005</v>
      </c>
      <c r="V52">
        <v>2305837.9606770002</v>
      </c>
      <c r="W52">
        <v>59742.165345000001</v>
      </c>
    </row>
    <row r="53" spans="1:30" x14ac:dyDescent="0.35">
      <c r="A53">
        <v>52</v>
      </c>
      <c r="B53" t="s">
        <v>98</v>
      </c>
      <c r="C53" t="s">
        <v>8</v>
      </c>
      <c r="D53" t="s">
        <v>101</v>
      </c>
      <c r="E53" t="s">
        <v>39</v>
      </c>
      <c r="F53" t="s">
        <v>7</v>
      </c>
      <c r="G53">
        <v>1839.7217470000001</v>
      </c>
      <c r="H53">
        <v>1138787.7612650001</v>
      </c>
      <c r="I53">
        <v>651261.49836500001</v>
      </c>
      <c r="J53">
        <v>0</v>
      </c>
      <c r="K53">
        <v>0</v>
      </c>
      <c r="L53">
        <v>1138787.7612650001</v>
      </c>
      <c r="M53">
        <v>651261.49836500001</v>
      </c>
      <c r="N53" t="s">
        <v>102</v>
      </c>
      <c r="O53" t="s">
        <v>99</v>
      </c>
      <c r="P53">
        <v>34697.152145</v>
      </c>
      <c r="Q53">
        <v>588.710959</v>
      </c>
      <c r="R53" t="s">
        <v>102</v>
      </c>
      <c r="S53">
        <v>333553.580334</v>
      </c>
      <c r="T53">
        <v>18397217.467927001</v>
      </c>
      <c r="U53">
        <v>965853.91706600005</v>
      </c>
      <c r="V53">
        <v>242843.27057699999</v>
      </c>
      <c r="W53">
        <v>6291.8483740000001</v>
      </c>
    </row>
    <row r="54" spans="1:30" x14ac:dyDescent="0.35">
      <c r="A54">
        <v>53</v>
      </c>
      <c r="B54" t="s">
        <v>98</v>
      </c>
      <c r="C54" t="s">
        <v>9</v>
      </c>
      <c r="D54" t="s">
        <v>101</v>
      </c>
      <c r="E54" t="s">
        <v>37</v>
      </c>
      <c r="F54" t="s">
        <v>7</v>
      </c>
      <c r="G54">
        <v>3.5759690000000002</v>
      </c>
      <c r="H54">
        <v>0</v>
      </c>
      <c r="I54">
        <v>0</v>
      </c>
      <c r="J54">
        <v>0</v>
      </c>
      <c r="K54">
        <v>0</v>
      </c>
      <c r="L54">
        <v>0</v>
      </c>
      <c r="M54">
        <v>0</v>
      </c>
      <c r="N54" t="s">
        <v>103</v>
      </c>
      <c r="O54" t="s">
        <v>101</v>
      </c>
      <c r="P54" t="s">
        <v>104</v>
      </c>
      <c r="Q54" t="s">
        <v>104</v>
      </c>
      <c r="R54" t="s">
        <v>103</v>
      </c>
      <c r="S54">
        <v>3210.906939</v>
      </c>
      <c r="T54">
        <v>35759.690403000001</v>
      </c>
      <c r="U54">
        <v>0</v>
      </c>
      <c r="V54">
        <v>0</v>
      </c>
      <c r="W54" t="s">
        <v>104</v>
      </c>
    </row>
    <row r="55" spans="1:30" x14ac:dyDescent="0.35">
      <c r="A55">
        <v>54</v>
      </c>
      <c r="B55" t="s">
        <v>98</v>
      </c>
      <c r="C55" t="s">
        <v>9</v>
      </c>
      <c r="D55" t="s">
        <v>101</v>
      </c>
      <c r="E55" t="s">
        <v>38</v>
      </c>
      <c r="F55" t="s">
        <v>7</v>
      </c>
      <c r="G55">
        <v>66.632215000000002</v>
      </c>
      <c r="H55">
        <v>0</v>
      </c>
      <c r="I55">
        <v>0</v>
      </c>
      <c r="J55">
        <v>0</v>
      </c>
      <c r="K55">
        <v>0</v>
      </c>
      <c r="L55">
        <v>0</v>
      </c>
      <c r="M55">
        <v>0</v>
      </c>
      <c r="N55" t="s">
        <v>103</v>
      </c>
      <c r="O55" t="s">
        <v>101</v>
      </c>
      <c r="P55" t="s">
        <v>104</v>
      </c>
      <c r="Q55" t="s">
        <v>104</v>
      </c>
      <c r="R55" t="s">
        <v>103</v>
      </c>
      <c r="S55">
        <v>37111.326098999998</v>
      </c>
      <c r="T55">
        <v>666322.15346499998</v>
      </c>
      <c r="U55">
        <v>0</v>
      </c>
      <c r="V55">
        <v>0</v>
      </c>
      <c r="W55" t="s">
        <v>104</v>
      </c>
    </row>
    <row r="56" spans="1:30" x14ac:dyDescent="0.35">
      <c r="A56">
        <v>55</v>
      </c>
      <c r="B56" t="s">
        <v>98</v>
      </c>
      <c r="C56" t="s">
        <v>9</v>
      </c>
      <c r="D56" t="s">
        <v>101</v>
      </c>
      <c r="E56" t="s">
        <v>39</v>
      </c>
      <c r="F56" t="s">
        <v>7</v>
      </c>
      <c r="G56">
        <v>10.517791000000001</v>
      </c>
      <c r="H56">
        <v>0</v>
      </c>
      <c r="I56">
        <v>0</v>
      </c>
      <c r="J56">
        <v>0</v>
      </c>
      <c r="K56">
        <v>0</v>
      </c>
      <c r="L56">
        <v>0</v>
      </c>
      <c r="M56">
        <v>0</v>
      </c>
      <c r="N56" t="s">
        <v>103</v>
      </c>
      <c r="O56" t="s">
        <v>101</v>
      </c>
      <c r="P56" t="s">
        <v>104</v>
      </c>
      <c r="Q56" t="s">
        <v>104</v>
      </c>
      <c r="R56" t="s">
        <v>103</v>
      </c>
      <c r="S56">
        <v>4415.4237220000005</v>
      </c>
      <c r="T56">
        <v>105177.90588200001</v>
      </c>
      <c r="U56">
        <v>0</v>
      </c>
      <c r="V56">
        <v>0</v>
      </c>
      <c r="W56" t="s">
        <v>104</v>
      </c>
    </row>
    <row r="57" spans="1:30" x14ac:dyDescent="0.35">
      <c r="A57">
        <v>56</v>
      </c>
      <c r="B57" t="s">
        <v>98</v>
      </c>
      <c r="C57" t="s">
        <v>10</v>
      </c>
      <c r="D57" t="s">
        <v>101</v>
      </c>
      <c r="E57" t="s">
        <v>37</v>
      </c>
      <c r="F57" t="s">
        <v>7</v>
      </c>
      <c r="G57">
        <v>40783.427871</v>
      </c>
      <c r="H57">
        <v>4445393.6379429996</v>
      </c>
      <c r="I57">
        <v>4445393.6379429996</v>
      </c>
      <c r="J57">
        <v>0</v>
      </c>
      <c r="K57">
        <v>0</v>
      </c>
      <c r="L57">
        <v>4445393.6379429996</v>
      </c>
      <c r="M57">
        <v>4445393.6379429996</v>
      </c>
      <c r="N57" t="s">
        <v>100</v>
      </c>
      <c r="O57" t="s">
        <v>101</v>
      </c>
      <c r="P57" t="s">
        <v>104</v>
      </c>
      <c r="Q57" t="s">
        <v>104</v>
      </c>
      <c r="R57" t="s">
        <v>103</v>
      </c>
      <c r="S57">
        <v>11767825.615953</v>
      </c>
      <c r="T57">
        <v>407834278.71035802</v>
      </c>
      <c r="U57">
        <v>4445393.6379429996</v>
      </c>
      <c r="V57">
        <v>4445393.6379429996</v>
      </c>
      <c r="W57" t="s">
        <v>104</v>
      </c>
    </row>
    <row r="58" spans="1:30" x14ac:dyDescent="0.35">
      <c r="A58">
        <v>57</v>
      </c>
      <c r="B58" t="s">
        <v>98</v>
      </c>
      <c r="C58" t="s">
        <v>10</v>
      </c>
      <c r="D58" t="s">
        <v>101</v>
      </c>
      <c r="E58" t="s">
        <v>39</v>
      </c>
      <c r="F58" t="s">
        <v>7</v>
      </c>
      <c r="G58">
        <v>14985.666982999999</v>
      </c>
      <c r="H58">
        <v>1633437.7011820001</v>
      </c>
      <c r="I58">
        <v>1633437.7011820001</v>
      </c>
      <c r="J58">
        <v>0</v>
      </c>
      <c r="K58">
        <v>0</v>
      </c>
      <c r="L58">
        <v>1633437.7011820001</v>
      </c>
      <c r="M58">
        <v>1633437.7011820001</v>
      </c>
      <c r="N58" t="s">
        <v>100</v>
      </c>
      <c r="O58" t="s">
        <v>101</v>
      </c>
      <c r="P58" t="s">
        <v>104</v>
      </c>
      <c r="Q58" t="s">
        <v>104</v>
      </c>
      <c r="R58" t="s">
        <v>103</v>
      </c>
      <c r="S58">
        <v>4692156.4117440004</v>
      </c>
      <c r="T58">
        <v>149856669.83318701</v>
      </c>
      <c r="U58">
        <v>1633437.7011820001</v>
      </c>
      <c r="V58">
        <v>1633437.7011820001</v>
      </c>
      <c r="W58" t="s">
        <v>104</v>
      </c>
    </row>
    <row r="59" spans="1:30" x14ac:dyDescent="0.35">
      <c r="A59">
        <v>58</v>
      </c>
      <c r="B59" t="s">
        <v>98</v>
      </c>
      <c r="C59" t="s">
        <v>10</v>
      </c>
      <c r="D59" t="s">
        <v>99</v>
      </c>
      <c r="E59" t="s">
        <v>40</v>
      </c>
      <c r="F59" t="s">
        <v>7</v>
      </c>
      <c r="G59">
        <v>3.9999999999999998E-6</v>
      </c>
      <c r="H59">
        <v>4.6299999999999998E-4</v>
      </c>
      <c r="I59">
        <v>4.6299999999999998E-4</v>
      </c>
      <c r="J59">
        <v>0</v>
      </c>
      <c r="K59">
        <v>0</v>
      </c>
      <c r="L59">
        <v>4.6299999999999998E-4</v>
      </c>
      <c r="M59">
        <v>4.6299999999999998E-4</v>
      </c>
      <c r="N59" t="s">
        <v>100</v>
      </c>
      <c r="O59" t="s">
        <v>101</v>
      </c>
      <c r="P59" t="s">
        <v>104</v>
      </c>
      <c r="Q59" t="s">
        <v>104</v>
      </c>
      <c r="R59" t="s">
        <v>103</v>
      </c>
      <c r="S59">
        <v>81.379637000000002</v>
      </c>
      <c r="T59">
        <v>4.2431000000000003E-2</v>
      </c>
      <c r="U59">
        <v>4.6299999999999998E-4</v>
      </c>
      <c r="V59">
        <v>4.6299999999999998E-4</v>
      </c>
      <c r="W59" t="s">
        <v>104</v>
      </c>
    </row>
    <row r="60" spans="1:30" x14ac:dyDescent="0.35">
      <c r="A60">
        <v>59</v>
      </c>
      <c r="B60" t="s">
        <v>98</v>
      </c>
      <c r="C60" t="s">
        <v>33</v>
      </c>
      <c r="D60" t="s">
        <v>99</v>
      </c>
      <c r="E60" t="s">
        <v>40</v>
      </c>
      <c r="F60" t="s">
        <v>7</v>
      </c>
      <c r="G60">
        <v>3.9999999999999998E-6</v>
      </c>
      <c r="H60">
        <v>4.7100000000000001E-4</v>
      </c>
      <c r="I60">
        <v>1.9900000000000001E-4</v>
      </c>
      <c r="J60">
        <v>9.7599999999999998E-4</v>
      </c>
      <c r="K60">
        <v>3.8000000000000002E-5</v>
      </c>
      <c r="L60">
        <v>1.4469999999999999E-3</v>
      </c>
      <c r="M60">
        <v>2.3800000000000001E-4</v>
      </c>
      <c r="N60" t="s">
        <v>106</v>
      </c>
      <c r="O60" t="s">
        <v>101</v>
      </c>
      <c r="P60" t="s">
        <v>104</v>
      </c>
      <c r="Q60" t="s">
        <v>104</v>
      </c>
      <c r="R60" t="s">
        <v>103</v>
      </c>
      <c r="S60">
        <v>81.379637000000002</v>
      </c>
      <c r="T60">
        <v>4.2431000000000003E-2</v>
      </c>
      <c r="U60">
        <v>4.0299999999999998E-4</v>
      </c>
      <c r="V60">
        <v>4.0299999999999998E-4</v>
      </c>
      <c r="W60" t="s">
        <v>104</v>
      </c>
    </row>
    <row r="61" spans="1:30" x14ac:dyDescent="0.35">
      <c r="A61">
        <v>60</v>
      </c>
      <c r="B61" t="s">
        <v>98</v>
      </c>
      <c r="C61" t="s">
        <v>10</v>
      </c>
      <c r="D61" t="s">
        <v>99</v>
      </c>
      <c r="E61" t="s">
        <v>37</v>
      </c>
      <c r="F61" t="s">
        <v>7</v>
      </c>
      <c r="G61">
        <v>91.307342000000006</v>
      </c>
      <c r="H61">
        <v>9952.5002409999997</v>
      </c>
      <c r="I61">
        <v>9952.5002409999997</v>
      </c>
      <c r="J61">
        <v>0</v>
      </c>
      <c r="K61">
        <v>0</v>
      </c>
      <c r="L61">
        <v>9952.5002409999997</v>
      </c>
      <c r="M61">
        <v>9952.5002409999997</v>
      </c>
      <c r="N61" t="s">
        <v>100</v>
      </c>
      <c r="O61" t="s">
        <v>101</v>
      </c>
      <c r="P61" t="s">
        <v>104</v>
      </c>
      <c r="Q61" t="s">
        <v>104</v>
      </c>
      <c r="R61" t="s">
        <v>103</v>
      </c>
      <c r="S61">
        <v>40086.585288000002</v>
      </c>
      <c r="T61">
        <v>913073.41665000003</v>
      </c>
      <c r="U61">
        <v>9952.5002409999997</v>
      </c>
      <c r="V61">
        <v>9952.5002409999997</v>
      </c>
      <c r="W61" t="s">
        <v>104</v>
      </c>
    </row>
    <row r="62" spans="1:30" x14ac:dyDescent="0.35">
      <c r="A62">
        <v>61</v>
      </c>
      <c r="B62" t="s">
        <v>98</v>
      </c>
      <c r="C62" t="s">
        <v>11</v>
      </c>
      <c r="D62" t="s">
        <v>101</v>
      </c>
      <c r="E62" t="s">
        <v>37</v>
      </c>
      <c r="F62" t="s">
        <v>7</v>
      </c>
      <c r="G62">
        <v>1300.0794129999999</v>
      </c>
      <c r="H62">
        <v>910055.58923699998</v>
      </c>
      <c r="I62">
        <v>130007.94132</v>
      </c>
      <c r="J62">
        <v>16901.032372000001</v>
      </c>
      <c r="K62">
        <v>16901.032372000001</v>
      </c>
      <c r="L62">
        <v>926956.62160900002</v>
      </c>
      <c r="M62">
        <v>146908.97369099999</v>
      </c>
      <c r="N62" t="s">
        <v>105</v>
      </c>
      <c r="O62" t="s">
        <v>99</v>
      </c>
      <c r="P62">
        <v>-3055.1866209999998</v>
      </c>
      <c r="Q62">
        <v>-10439.637688000001</v>
      </c>
      <c r="R62" t="s">
        <v>106</v>
      </c>
      <c r="S62">
        <v>356021.69161699997</v>
      </c>
      <c r="T62">
        <v>13000794.131963</v>
      </c>
      <c r="U62">
        <v>510931.209386</v>
      </c>
      <c r="V62">
        <v>510931.209386</v>
      </c>
      <c r="W62">
        <v>-6747.4121539999996</v>
      </c>
    </row>
    <row r="63" spans="1:30" x14ac:dyDescent="0.35">
      <c r="A63">
        <v>62</v>
      </c>
      <c r="B63" t="s">
        <v>98</v>
      </c>
      <c r="C63" t="s">
        <v>11</v>
      </c>
      <c r="D63" t="s">
        <v>101</v>
      </c>
      <c r="E63" t="s">
        <v>39</v>
      </c>
      <c r="F63" t="s">
        <v>7</v>
      </c>
      <c r="G63">
        <v>36.127797999999999</v>
      </c>
      <c r="H63">
        <v>25289.458896</v>
      </c>
      <c r="I63">
        <v>3612.7798419999999</v>
      </c>
      <c r="J63">
        <v>469.66137900000001</v>
      </c>
      <c r="K63">
        <v>469.66137900000001</v>
      </c>
      <c r="L63">
        <v>25759.120275000001</v>
      </c>
      <c r="M63">
        <v>4082.4412219999999</v>
      </c>
      <c r="N63" t="s">
        <v>105</v>
      </c>
      <c r="O63" t="s">
        <v>99</v>
      </c>
      <c r="P63">
        <v>-84.900326000000007</v>
      </c>
      <c r="Q63">
        <v>-290.10622100000001</v>
      </c>
      <c r="R63" t="s">
        <v>106</v>
      </c>
      <c r="S63">
        <v>35791.934523000004</v>
      </c>
      <c r="T63">
        <v>361277.98422699998</v>
      </c>
      <c r="U63">
        <v>14198.22478</v>
      </c>
      <c r="V63">
        <v>14198.22478</v>
      </c>
      <c r="W63">
        <v>-187.503274</v>
      </c>
    </row>
    <row r="64" spans="1:30" x14ac:dyDescent="0.35">
      <c r="A64">
        <v>63</v>
      </c>
      <c r="B64" t="s">
        <v>98</v>
      </c>
      <c r="C64" t="s">
        <v>12</v>
      </c>
      <c r="D64" t="s">
        <v>101</v>
      </c>
      <c r="E64" t="s">
        <v>38</v>
      </c>
      <c r="F64" t="s">
        <v>7</v>
      </c>
      <c r="G64">
        <v>3.5304690000000001</v>
      </c>
      <c r="H64">
        <v>52.957030000000003</v>
      </c>
      <c r="I64">
        <v>14.121874999999999</v>
      </c>
      <c r="J64">
        <v>28.243749000000001</v>
      </c>
      <c r="K64">
        <v>5.6487499999999997</v>
      </c>
      <c r="L64">
        <v>81.200779999999995</v>
      </c>
      <c r="M64">
        <v>19.770624999999999</v>
      </c>
      <c r="N64" t="s">
        <v>100</v>
      </c>
      <c r="O64" t="s">
        <v>99</v>
      </c>
      <c r="P64">
        <v>-7.5198980000000004</v>
      </c>
      <c r="Q64">
        <v>-9.4616559999999996</v>
      </c>
      <c r="R64" t="s">
        <v>100</v>
      </c>
      <c r="S64">
        <v>2879.095413</v>
      </c>
      <c r="T64">
        <v>35304.686855</v>
      </c>
      <c r="U64">
        <v>51.191795999999997</v>
      </c>
      <c r="V64">
        <v>51.191795999999997</v>
      </c>
      <c r="W64">
        <v>-7.6964220000000001</v>
      </c>
    </row>
    <row r="65" spans="1:23" x14ac:dyDescent="0.35">
      <c r="A65">
        <v>64</v>
      </c>
      <c r="B65" t="s">
        <v>98</v>
      </c>
      <c r="C65" t="s">
        <v>12</v>
      </c>
      <c r="D65" t="s">
        <v>101</v>
      </c>
      <c r="E65" t="s">
        <v>39</v>
      </c>
      <c r="F65" t="s">
        <v>7</v>
      </c>
      <c r="G65">
        <v>235.38139200000001</v>
      </c>
      <c r="H65">
        <v>3530.7208860000001</v>
      </c>
      <c r="I65">
        <v>941.52557000000002</v>
      </c>
      <c r="J65">
        <v>1883.0511389999999</v>
      </c>
      <c r="K65">
        <v>376.61022800000001</v>
      </c>
      <c r="L65">
        <v>5413.7720250000002</v>
      </c>
      <c r="M65">
        <v>1318.1357969999999</v>
      </c>
      <c r="N65" t="s">
        <v>100</v>
      </c>
      <c r="O65" t="s">
        <v>99</v>
      </c>
      <c r="P65">
        <v>-501.36236600000001</v>
      </c>
      <c r="Q65">
        <v>-630.82213200000001</v>
      </c>
      <c r="R65" t="s">
        <v>100</v>
      </c>
      <c r="S65">
        <v>43854.91575</v>
      </c>
      <c r="T65">
        <v>2353813.9240509998</v>
      </c>
      <c r="U65">
        <v>3413.0301899999999</v>
      </c>
      <c r="V65">
        <v>3413.0301899999999</v>
      </c>
      <c r="W65">
        <v>-513.13143500000001</v>
      </c>
    </row>
    <row r="66" spans="1:23" x14ac:dyDescent="0.35">
      <c r="A66">
        <v>65</v>
      </c>
      <c r="B66" t="s">
        <v>98</v>
      </c>
      <c r="C66" t="s">
        <v>13</v>
      </c>
      <c r="D66" t="s">
        <v>101</v>
      </c>
      <c r="E66" t="s">
        <v>40</v>
      </c>
      <c r="F66" t="s">
        <v>7</v>
      </c>
      <c r="G66">
        <v>9.9999999999999995E-7</v>
      </c>
      <c r="H66">
        <v>0</v>
      </c>
      <c r="I66">
        <v>0</v>
      </c>
      <c r="J66">
        <v>0</v>
      </c>
      <c r="K66">
        <v>0</v>
      </c>
      <c r="L66">
        <v>0</v>
      </c>
      <c r="M66">
        <v>0</v>
      </c>
      <c r="N66" t="s">
        <v>103</v>
      </c>
      <c r="O66" t="s">
        <v>101</v>
      </c>
      <c r="P66" t="s">
        <v>104</v>
      </c>
      <c r="Q66" t="s">
        <v>104</v>
      </c>
      <c r="R66" t="s">
        <v>103</v>
      </c>
      <c r="S66">
        <v>12.570130000000001</v>
      </c>
      <c r="T66">
        <v>5.6109999999999997E-3</v>
      </c>
      <c r="U66">
        <v>0</v>
      </c>
      <c r="V66">
        <v>0</v>
      </c>
      <c r="W66" t="s">
        <v>104</v>
      </c>
    </row>
    <row r="67" spans="1:23" x14ac:dyDescent="0.35">
      <c r="A67">
        <v>66</v>
      </c>
      <c r="B67" t="s">
        <v>98</v>
      </c>
      <c r="C67" t="s">
        <v>22</v>
      </c>
      <c r="D67" t="s">
        <v>101</v>
      </c>
      <c r="E67" t="s">
        <v>40</v>
      </c>
      <c r="F67" t="s">
        <v>7</v>
      </c>
      <c r="G67">
        <v>9.9999999999999995E-7</v>
      </c>
      <c r="H67">
        <v>4.8999999999999998E-5</v>
      </c>
      <c r="I67">
        <v>4.8999999999999998E-5</v>
      </c>
      <c r="J67">
        <v>0</v>
      </c>
      <c r="K67">
        <v>0</v>
      </c>
      <c r="L67">
        <v>4.8999999999999998E-5</v>
      </c>
      <c r="M67">
        <v>4.8999999999999998E-5</v>
      </c>
      <c r="N67" t="s">
        <v>106</v>
      </c>
      <c r="O67" t="s">
        <v>101</v>
      </c>
      <c r="P67" t="s">
        <v>104</v>
      </c>
      <c r="Q67" t="s">
        <v>104</v>
      </c>
      <c r="R67" t="s">
        <v>103</v>
      </c>
      <c r="S67">
        <v>12.570130000000001</v>
      </c>
      <c r="T67">
        <v>5.6109999999999997E-3</v>
      </c>
      <c r="U67">
        <v>4.8999999999999998E-5</v>
      </c>
      <c r="V67">
        <v>4.8999999999999998E-5</v>
      </c>
      <c r="W67" t="s">
        <v>104</v>
      </c>
    </row>
    <row r="68" spans="1:23" x14ac:dyDescent="0.35">
      <c r="A68">
        <v>67</v>
      </c>
      <c r="B68" t="s">
        <v>98</v>
      </c>
      <c r="C68" t="s">
        <v>13</v>
      </c>
      <c r="D68" t="s">
        <v>101</v>
      </c>
      <c r="E68" t="s">
        <v>38</v>
      </c>
      <c r="F68" t="s">
        <v>7</v>
      </c>
      <c r="G68">
        <v>12.762603</v>
      </c>
      <c r="H68">
        <v>0</v>
      </c>
      <c r="I68">
        <v>0</v>
      </c>
      <c r="J68">
        <v>0</v>
      </c>
      <c r="K68">
        <v>0</v>
      </c>
      <c r="L68">
        <v>0</v>
      </c>
      <c r="M68">
        <v>0</v>
      </c>
      <c r="N68" t="s">
        <v>103</v>
      </c>
      <c r="O68" t="s">
        <v>101</v>
      </c>
      <c r="P68" t="s">
        <v>104</v>
      </c>
      <c r="Q68" t="s">
        <v>104</v>
      </c>
      <c r="R68" t="s">
        <v>103</v>
      </c>
      <c r="S68">
        <v>12358.902453999999</v>
      </c>
      <c r="T68">
        <v>127626.028744</v>
      </c>
      <c r="U68">
        <v>0</v>
      </c>
      <c r="V68">
        <v>0</v>
      </c>
      <c r="W68" t="s">
        <v>104</v>
      </c>
    </row>
    <row r="69" spans="1:23" x14ac:dyDescent="0.35">
      <c r="A69">
        <v>68</v>
      </c>
      <c r="B69" t="s">
        <v>98</v>
      </c>
      <c r="C69" t="s">
        <v>13</v>
      </c>
      <c r="D69" t="s">
        <v>101</v>
      </c>
      <c r="E69" t="s">
        <v>39</v>
      </c>
      <c r="F69" t="s">
        <v>7</v>
      </c>
      <c r="G69">
        <v>0.96304900000000004</v>
      </c>
      <c r="H69">
        <v>0</v>
      </c>
      <c r="I69">
        <v>0</v>
      </c>
      <c r="J69">
        <v>0</v>
      </c>
      <c r="K69">
        <v>0</v>
      </c>
      <c r="L69">
        <v>0</v>
      </c>
      <c r="M69">
        <v>0</v>
      </c>
      <c r="N69" t="s">
        <v>103</v>
      </c>
      <c r="O69" t="s">
        <v>101</v>
      </c>
      <c r="P69" t="s">
        <v>104</v>
      </c>
      <c r="Q69" t="s">
        <v>104</v>
      </c>
      <c r="R69" t="s">
        <v>103</v>
      </c>
      <c r="S69">
        <v>2911.7646890000001</v>
      </c>
      <c r="T69">
        <v>9630.4862730000004</v>
      </c>
      <c r="U69">
        <v>0</v>
      </c>
      <c r="V69">
        <v>0</v>
      </c>
      <c r="W69" t="s">
        <v>104</v>
      </c>
    </row>
    <row r="70" spans="1:23" x14ac:dyDescent="0.35">
      <c r="A70">
        <v>69</v>
      </c>
      <c r="B70" t="s">
        <v>98</v>
      </c>
      <c r="C70" t="s">
        <v>14</v>
      </c>
      <c r="D70" t="s">
        <v>101</v>
      </c>
      <c r="E70" t="s">
        <v>40</v>
      </c>
      <c r="F70" t="s">
        <v>7</v>
      </c>
      <c r="G70">
        <v>1.8E-5</v>
      </c>
      <c r="H70">
        <v>3.1120000000000002E-3</v>
      </c>
      <c r="I70">
        <v>1.9419999999999999E-3</v>
      </c>
      <c r="J70">
        <v>4.9280000000000001E-3</v>
      </c>
      <c r="K70">
        <v>5.6700000000000001E-4</v>
      </c>
      <c r="L70">
        <v>8.0400000000000003E-3</v>
      </c>
      <c r="M70">
        <v>2.5089999999999999E-3</v>
      </c>
      <c r="N70" t="s">
        <v>105</v>
      </c>
      <c r="O70" t="s">
        <v>99</v>
      </c>
      <c r="P70">
        <v>-4.0000000000000003E-5</v>
      </c>
      <c r="Q70">
        <v>-3.4600000000000001E-4</v>
      </c>
      <c r="R70" t="s">
        <v>102</v>
      </c>
      <c r="S70">
        <v>349.28839900000003</v>
      </c>
      <c r="T70">
        <v>0.17985899999999999</v>
      </c>
      <c r="U70">
        <v>5.4770000000000001E-3</v>
      </c>
      <c r="V70">
        <v>5.4770000000000001E-3</v>
      </c>
      <c r="W70">
        <v>-1.93E-4</v>
      </c>
    </row>
    <row r="71" spans="1:23" x14ac:dyDescent="0.35">
      <c r="A71">
        <v>70</v>
      </c>
      <c r="B71" t="s">
        <v>98</v>
      </c>
      <c r="C71" t="s">
        <v>14</v>
      </c>
      <c r="D71" t="s">
        <v>99</v>
      </c>
      <c r="E71" t="s">
        <v>40</v>
      </c>
      <c r="F71" t="s">
        <v>7</v>
      </c>
      <c r="G71">
        <v>1.8E-5</v>
      </c>
      <c r="H71">
        <v>3.1120000000000002E-3</v>
      </c>
      <c r="I71">
        <v>1.9419999999999999E-3</v>
      </c>
      <c r="J71">
        <v>4.9280000000000001E-3</v>
      </c>
      <c r="K71">
        <v>5.6700000000000001E-4</v>
      </c>
      <c r="L71">
        <v>8.0400000000000003E-3</v>
      </c>
      <c r="M71">
        <v>2.5089999999999999E-3</v>
      </c>
      <c r="N71" t="s">
        <v>105</v>
      </c>
      <c r="O71" t="s">
        <v>99</v>
      </c>
      <c r="P71">
        <v>-4.0000000000000003E-5</v>
      </c>
      <c r="Q71">
        <v>-3.4600000000000001E-4</v>
      </c>
      <c r="R71" t="s">
        <v>102</v>
      </c>
      <c r="S71">
        <v>349.28839900000003</v>
      </c>
      <c r="T71">
        <v>0.17985899999999999</v>
      </c>
      <c r="U71">
        <v>5.4770000000000001E-3</v>
      </c>
      <c r="V71">
        <v>5.4770000000000001E-3</v>
      </c>
      <c r="W71">
        <v>-1.93E-4</v>
      </c>
    </row>
    <row r="72" spans="1:23" x14ac:dyDescent="0.35">
      <c r="A72">
        <v>71</v>
      </c>
      <c r="B72" t="s">
        <v>98</v>
      </c>
      <c r="C72" t="s">
        <v>14</v>
      </c>
      <c r="D72" t="s">
        <v>101</v>
      </c>
      <c r="E72" t="s">
        <v>37</v>
      </c>
      <c r="F72" t="s">
        <v>7</v>
      </c>
      <c r="G72">
        <v>14771.073363</v>
      </c>
      <c r="H72">
        <v>2555395.69184</v>
      </c>
      <c r="I72">
        <v>1595275.9232290001</v>
      </c>
      <c r="J72">
        <v>4047274.1015260001</v>
      </c>
      <c r="K72">
        <v>465288.81094200001</v>
      </c>
      <c r="L72">
        <v>6602669.7933660001</v>
      </c>
      <c r="M72">
        <v>2060564.7341710001</v>
      </c>
      <c r="N72" t="s">
        <v>105</v>
      </c>
      <c r="O72" t="s">
        <v>99</v>
      </c>
      <c r="P72">
        <v>-33234.915067000002</v>
      </c>
      <c r="Q72">
        <v>-284343.16224199999</v>
      </c>
      <c r="R72" t="s">
        <v>102</v>
      </c>
      <c r="S72">
        <v>6321766.3202670002</v>
      </c>
      <c r="T72">
        <v>147710733.63234699</v>
      </c>
      <c r="U72">
        <v>4497791.8391049998</v>
      </c>
      <c r="V72">
        <v>4497791.8391049998</v>
      </c>
      <c r="W72">
        <v>-158789.03865500001</v>
      </c>
    </row>
    <row r="73" spans="1:23" x14ac:dyDescent="0.35">
      <c r="A73">
        <v>72</v>
      </c>
      <c r="B73" t="s">
        <v>98</v>
      </c>
      <c r="C73" t="s">
        <v>14</v>
      </c>
      <c r="D73" t="s">
        <v>101</v>
      </c>
      <c r="E73" t="s">
        <v>38</v>
      </c>
      <c r="F73" t="s">
        <v>7</v>
      </c>
      <c r="G73">
        <v>5512.5151999999998</v>
      </c>
      <c r="H73">
        <v>953665.12957200001</v>
      </c>
      <c r="I73">
        <v>595351.64158199995</v>
      </c>
      <c r="J73">
        <v>1510429.164755</v>
      </c>
      <c r="K73">
        <v>173644.228795</v>
      </c>
      <c r="L73">
        <v>2464094.2943270002</v>
      </c>
      <c r="M73">
        <v>768995.87037699996</v>
      </c>
      <c r="N73" t="s">
        <v>105</v>
      </c>
      <c r="O73" t="s">
        <v>99</v>
      </c>
      <c r="P73">
        <v>-12403.1592</v>
      </c>
      <c r="Q73">
        <v>-106115.91759700001</v>
      </c>
      <c r="R73" t="s">
        <v>102</v>
      </c>
      <c r="S73">
        <v>2167069.0758890002</v>
      </c>
      <c r="T73">
        <v>55125151.998366997</v>
      </c>
      <c r="U73">
        <v>1678560.8783499999</v>
      </c>
      <c r="V73">
        <v>1678560.8783499999</v>
      </c>
      <c r="W73">
        <v>-59259.538397999997</v>
      </c>
    </row>
    <row r="74" spans="1:23" x14ac:dyDescent="0.35">
      <c r="A74">
        <v>73</v>
      </c>
      <c r="B74" t="s">
        <v>98</v>
      </c>
      <c r="C74" t="s">
        <v>14</v>
      </c>
      <c r="D74" t="s">
        <v>101</v>
      </c>
      <c r="E74" t="s">
        <v>39</v>
      </c>
      <c r="F74" t="s">
        <v>7</v>
      </c>
      <c r="G74">
        <v>16231.056044999999</v>
      </c>
      <c r="H74">
        <v>2807972.695793</v>
      </c>
      <c r="I74">
        <v>1752954.052865</v>
      </c>
      <c r="J74">
        <v>4447309.356342</v>
      </c>
      <c r="K74">
        <v>511278.265419</v>
      </c>
      <c r="L74">
        <v>7255282.052135</v>
      </c>
      <c r="M74">
        <v>2264232.3182839998</v>
      </c>
      <c r="N74" t="s">
        <v>105</v>
      </c>
      <c r="O74" t="s">
        <v>99</v>
      </c>
      <c r="P74">
        <v>-36519.876101000002</v>
      </c>
      <c r="Q74">
        <v>-312447.828867</v>
      </c>
      <c r="R74" t="s">
        <v>102</v>
      </c>
      <c r="S74">
        <v>7187552.986726</v>
      </c>
      <c r="T74">
        <v>162310560.450452</v>
      </c>
      <c r="U74">
        <v>4942356.5657160003</v>
      </c>
      <c r="V74">
        <v>4942356.5657160003</v>
      </c>
      <c r="W74">
        <v>-174483.852484</v>
      </c>
    </row>
    <row r="75" spans="1:23" x14ac:dyDescent="0.35">
      <c r="A75">
        <v>74</v>
      </c>
      <c r="B75" t="s">
        <v>98</v>
      </c>
      <c r="C75" t="s">
        <v>14</v>
      </c>
      <c r="D75" t="s">
        <v>99</v>
      </c>
      <c r="E75" t="s">
        <v>40</v>
      </c>
      <c r="F75" t="s">
        <v>7</v>
      </c>
      <c r="G75">
        <v>0</v>
      </c>
      <c r="H75">
        <v>1.1E-5</v>
      </c>
      <c r="I75">
        <v>6.9999999999999999E-6</v>
      </c>
      <c r="J75">
        <v>1.8E-5</v>
      </c>
      <c r="K75">
        <v>1.9999999999999999E-6</v>
      </c>
      <c r="L75">
        <v>2.9E-5</v>
      </c>
      <c r="M75">
        <v>9.0000000000000002E-6</v>
      </c>
      <c r="N75" t="s">
        <v>105</v>
      </c>
      <c r="O75" t="s">
        <v>99</v>
      </c>
      <c r="P75">
        <v>0</v>
      </c>
      <c r="Q75">
        <v>-9.9999999999999995E-7</v>
      </c>
      <c r="R75" t="s">
        <v>102</v>
      </c>
      <c r="S75">
        <v>1.290848</v>
      </c>
      <c r="T75">
        <v>6.4899999999999995E-4</v>
      </c>
      <c r="U75">
        <v>2.0000000000000002E-5</v>
      </c>
      <c r="V75">
        <v>2.0000000000000002E-5</v>
      </c>
      <c r="W75">
        <v>-9.9999999999999995E-7</v>
      </c>
    </row>
    <row r="76" spans="1:23" x14ac:dyDescent="0.35">
      <c r="A76">
        <v>75</v>
      </c>
      <c r="B76" t="s">
        <v>98</v>
      </c>
      <c r="C76" t="s">
        <v>17</v>
      </c>
      <c r="D76" t="s">
        <v>99</v>
      </c>
      <c r="E76" t="s">
        <v>40</v>
      </c>
      <c r="F76" t="s">
        <v>7</v>
      </c>
      <c r="G76">
        <v>0</v>
      </c>
      <c r="H76">
        <v>6.0000000000000002E-6</v>
      </c>
      <c r="I76">
        <v>6.0000000000000002E-6</v>
      </c>
      <c r="J76">
        <v>0</v>
      </c>
      <c r="K76">
        <v>0</v>
      </c>
      <c r="L76">
        <v>6.0000000000000002E-6</v>
      </c>
      <c r="M76">
        <v>6.0000000000000002E-6</v>
      </c>
      <c r="N76" t="s">
        <v>102</v>
      </c>
      <c r="O76" t="s">
        <v>99</v>
      </c>
      <c r="P76">
        <v>0</v>
      </c>
      <c r="Q76">
        <v>0</v>
      </c>
      <c r="R76" t="s">
        <v>106</v>
      </c>
      <c r="S76">
        <v>1.290848</v>
      </c>
      <c r="T76">
        <v>6.4899999999999995E-4</v>
      </c>
      <c r="U76">
        <v>6.0000000000000002E-6</v>
      </c>
      <c r="V76">
        <v>6.0000000000000002E-6</v>
      </c>
      <c r="W76">
        <v>0</v>
      </c>
    </row>
    <row r="77" spans="1:23" x14ac:dyDescent="0.35">
      <c r="A77">
        <v>76</v>
      </c>
      <c r="B77" t="s">
        <v>98</v>
      </c>
      <c r="C77" t="s">
        <v>14</v>
      </c>
      <c r="D77" t="s">
        <v>99</v>
      </c>
      <c r="E77" t="s">
        <v>40</v>
      </c>
      <c r="F77" t="s">
        <v>7</v>
      </c>
      <c r="G77">
        <v>3.9999999999999998E-6</v>
      </c>
      <c r="H77">
        <v>6.3500000000000004E-4</v>
      </c>
      <c r="I77">
        <v>3.97E-4</v>
      </c>
      <c r="J77">
        <v>1.0059999999999999E-3</v>
      </c>
      <c r="K77">
        <v>1.16E-4</v>
      </c>
      <c r="L77">
        <v>1.642E-3</v>
      </c>
      <c r="M77">
        <v>5.1199999999999998E-4</v>
      </c>
      <c r="N77" t="s">
        <v>105</v>
      </c>
      <c r="O77" t="s">
        <v>99</v>
      </c>
      <c r="P77">
        <v>-7.9999999999999996E-6</v>
      </c>
      <c r="Q77">
        <v>-7.1000000000000005E-5</v>
      </c>
      <c r="R77" t="s">
        <v>102</v>
      </c>
      <c r="S77">
        <v>74.797601999999998</v>
      </c>
      <c r="T77">
        <v>3.6731E-2</v>
      </c>
      <c r="U77">
        <v>1.1180000000000001E-3</v>
      </c>
      <c r="V77">
        <v>1.1180000000000001E-3</v>
      </c>
      <c r="W77">
        <v>-3.8999999999999999E-5</v>
      </c>
    </row>
    <row r="78" spans="1:23" x14ac:dyDescent="0.35">
      <c r="A78">
        <v>77</v>
      </c>
      <c r="B78" t="s">
        <v>98</v>
      </c>
      <c r="C78" t="s">
        <v>32</v>
      </c>
      <c r="D78" t="s">
        <v>99</v>
      </c>
      <c r="E78" t="s">
        <v>40</v>
      </c>
      <c r="F78" t="s">
        <v>7</v>
      </c>
      <c r="G78">
        <v>3.9999999999999998E-6</v>
      </c>
      <c r="H78">
        <v>3.7800000000000003E-4</v>
      </c>
      <c r="I78">
        <v>3.2299999999999999E-4</v>
      </c>
      <c r="J78">
        <v>3.3000000000000003E-5</v>
      </c>
      <c r="K78">
        <v>6.9999999999999999E-6</v>
      </c>
      <c r="L78">
        <v>4.1100000000000002E-4</v>
      </c>
      <c r="M78">
        <v>3.3100000000000002E-4</v>
      </c>
      <c r="N78" t="s">
        <v>102</v>
      </c>
      <c r="O78" t="s">
        <v>99</v>
      </c>
      <c r="P78">
        <v>0</v>
      </c>
      <c r="Q78">
        <v>0</v>
      </c>
      <c r="R78" t="s">
        <v>106</v>
      </c>
      <c r="S78">
        <v>74.797601999999998</v>
      </c>
      <c r="T78">
        <v>3.6731E-2</v>
      </c>
      <c r="U78">
        <v>3.6699999999999998E-4</v>
      </c>
      <c r="V78">
        <v>3.6699999999999998E-4</v>
      </c>
      <c r="W78">
        <v>0</v>
      </c>
    </row>
    <row r="79" spans="1:23" x14ac:dyDescent="0.35">
      <c r="A79">
        <v>78</v>
      </c>
      <c r="B79" t="s">
        <v>98</v>
      </c>
      <c r="C79" t="s">
        <v>14</v>
      </c>
      <c r="D79" t="s">
        <v>99</v>
      </c>
      <c r="E79" t="s">
        <v>40</v>
      </c>
      <c r="F79" t="s">
        <v>7</v>
      </c>
      <c r="G79">
        <v>8.1000000000000004E-5</v>
      </c>
      <c r="H79">
        <v>1.3939E-2</v>
      </c>
      <c r="I79">
        <v>8.7019999999999997E-3</v>
      </c>
      <c r="J79">
        <v>2.2075999999999998E-2</v>
      </c>
      <c r="K79">
        <v>2.5379999999999999E-3</v>
      </c>
      <c r="L79">
        <v>3.6014999999999998E-2</v>
      </c>
      <c r="M79">
        <v>1.124E-2</v>
      </c>
      <c r="N79" t="s">
        <v>105</v>
      </c>
      <c r="O79" t="s">
        <v>99</v>
      </c>
      <c r="P79">
        <v>-1.8100000000000001E-4</v>
      </c>
      <c r="Q79">
        <v>-1.5510000000000001E-3</v>
      </c>
      <c r="R79" t="s">
        <v>102</v>
      </c>
      <c r="S79">
        <v>1591.388698</v>
      </c>
      <c r="T79">
        <v>0.80571099999999996</v>
      </c>
      <c r="U79">
        <v>2.4534E-2</v>
      </c>
      <c r="V79">
        <v>2.4534E-2</v>
      </c>
      <c r="W79">
        <v>-8.6600000000000002E-4</v>
      </c>
    </row>
    <row r="80" spans="1:23" x14ac:dyDescent="0.35">
      <c r="A80">
        <v>79</v>
      </c>
      <c r="B80" t="s">
        <v>98</v>
      </c>
      <c r="C80" t="s">
        <v>33</v>
      </c>
      <c r="D80" t="s">
        <v>99</v>
      </c>
      <c r="E80" t="s">
        <v>40</v>
      </c>
      <c r="F80" t="s">
        <v>7</v>
      </c>
      <c r="G80">
        <v>8.1000000000000004E-5</v>
      </c>
      <c r="H80">
        <v>8.9429999999999996E-3</v>
      </c>
      <c r="I80">
        <v>3.787E-3</v>
      </c>
      <c r="J80">
        <v>1.8530999999999999E-2</v>
      </c>
      <c r="K80">
        <v>7.2499999999999995E-4</v>
      </c>
      <c r="L80">
        <v>2.7474999999999999E-2</v>
      </c>
      <c r="M80">
        <v>4.5120000000000004E-3</v>
      </c>
      <c r="N80" t="s">
        <v>106</v>
      </c>
      <c r="O80" t="s">
        <v>101</v>
      </c>
      <c r="P80" t="s">
        <v>104</v>
      </c>
      <c r="Q80" t="s">
        <v>104</v>
      </c>
      <c r="R80" t="s">
        <v>103</v>
      </c>
      <c r="S80">
        <v>1591.388698</v>
      </c>
      <c r="T80">
        <v>0.80571099999999996</v>
      </c>
      <c r="U80">
        <v>7.6540000000000002E-3</v>
      </c>
      <c r="V80">
        <v>7.6540000000000002E-3</v>
      </c>
      <c r="W80" t="s">
        <v>104</v>
      </c>
    </row>
    <row r="81" spans="1:23" x14ac:dyDescent="0.35">
      <c r="A81">
        <v>80</v>
      </c>
      <c r="B81" t="s">
        <v>98</v>
      </c>
      <c r="C81" t="s">
        <v>14</v>
      </c>
      <c r="D81" t="s">
        <v>99</v>
      </c>
      <c r="E81" t="s">
        <v>37</v>
      </c>
      <c r="F81" t="s">
        <v>7</v>
      </c>
      <c r="G81">
        <v>532.56698400000005</v>
      </c>
      <c r="H81">
        <v>92134.088170999996</v>
      </c>
      <c r="I81">
        <v>57517.234234000003</v>
      </c>
      <c r="J81">
        <v>145923.35352</v>
      </c>
      <c r="K81">
        <v>16775.859984999999</v>
      </c>
      <c r="L81">
        <v>238057.44169100001</v>
      </c>
      <c r="M81">
        <v>74293.094219000006</v>
      </c>
      <c r="N81" t="s">
        <v>105</v>
      </c>
      <c r="O81" t="s">
        <v>99</v>
      </c>
      <c r="P81">
        <v>-1198.275713</v>
      </c>
      <c r="Q81">
        <v>-10251.914435000001</v>
      </c>
      <c r="R81" t="s">
        <v>102</v>
      </c>
      <c r="S81">
        <v>244791.37884300001</v>
      </c>
      <c r="T81">
        <v>5325669.8364939997</v>
      </c>
      <c r="U81">
        <v>162166.64652099999</v>
      </c>
      <c r="V81">
        <v>162166.64652099999</v>
      </c>
      <c r="W81">
        <v>-5725.0950739999998</v>
      </c>
    </row>
    <row r="82" spans="1:23" x14ac:dyDescent="0.35">
      <c r="A82">
        <v>81</v>
      </c>
      <c r="B82" t="s">
        <v>98</v>
      </c>
      <c r="C82" t="s">
        <v>14</v>
      </c>
      <c r="D82" t="s">
        <v>99</v>
      </c>
      <c r="E82" t="s">
        <v>38</v>
      </c>
      <c r="F82" t="s">
        <v>7</v>
      </c>
      <c r="G82">
        <v>397.57372700000002</v>
      </c>
      <c r="H82">
        <v>68780.254776999995</v>
      </c>
      <c r="I82">
        <v>42937.962520000001</v>
      </c>
      <c r="J82">
        <v>108935.201208</v>
      </c>
      <c r="K82">
        <v>12523.572402</v>
      </c>
      <c r="L82">
        <v>177715.45598599999</v>
      </c>
      <c r="M82">
        <v>55461.534921999999</v>
      </c>
      <c r="N82" t="s">
        <v>105</v>
      </c>
      <c r="O82" t="s">
        <v>99</v>
      </c>
      <c r="P82">
        <v>-894.540886</v>
      </c>
      <c r="Q82">
        <v>-7653.294245</v>
      </c>
      <c r="R82" t="s">
        <v>102</v>
      </c>
      <c r="S82">
        <v>188175.40022700001</v>
      </c>
      <c r="T82">
        <v>3975737.2703729998</v>
      </c>
      <c r="U82">
        <v>121061.19988299999</v>
      </c>
      <c r="V82">
        <v>121061.19988299999</v>
      </c>
      <c r="W82">
        <v>-4273.9175660000001</v>
      </c>
    </row>
    <row r="83" spans="1:23" x14ac:dyDescent="0.35">
      <c r="A83">
        <v>82</v>
      </c>
      <c r="B83" t="s">
        <v>98</v>
      </c>
      <c r="C83" t="s">
        <v>14</v>
      </c>
      <c r="D83" t="s">
        <v>99</v>
      </c>
      <c r="E83" t="s">
        <v>39</v>
      </c>
      <c r="F83" t="s">
        <v>7</v>
      </c>
      <c r="G83">
        <v>4517.8615440000003</v>
      </c>
      <c r="H83">
        <v>781590.04719399998</v>
      </c>
      <c r="I83">
        <v>487929.04680299998</v>
      </c>
      <c r="J83">
        <v>1237894.0631860001</v>
      </c>
      <c r="K83">
        <v>142312.63865099999</v>
      </c>
      <c r="L83">
        <v>2019484.11038</v>
      </c>
      <c r="M83">
        <v>630241.68545400002</v>
      </c>
      <c r="N83" t="s">
        <v>105</v>
      </c>
      <c r="O83" t="s">
        <v>99</v>
      </c>
      <c r="P83">
        <v>-10165.188475000001</v>
      </c>
      <c r="Q83">
        <v>-86968.834730999995</v>
      </c>
      <c r="R83" t="s">
        <v>102</v>
      </c>
      <c r="S83">
        <v>1758216.415419</v>
      </c>
      <c r="T83">
        <v>45178615.444735996</v>
      </c>
      <c r="U83">
        <v>1375688.840292</v>
      </c>
      <c r="V83">
        <v>1375688.840292</v>
      </c>
      <c r="W83">
        <v>-48567.011602999999</v>
      </c>
    </row>
    <row r="84" spans="1:23" x14ac:dyDescent="0.35">
      <c r="A84">
        <v>83</v>
      </c>
      <c r="B84" t="s">
        <v>98</v>
      </c>
      <c r="C84" t="s">
        <v>3</v>
      </c>
      <c r="D84" t="s">
        <v>101</v>
      </c>
      <c r="E84" t="s">
        <v>37</v>
      </c>
      <c r="F84" t="s">
        <v>2</v>
      </c>
      <c r="G84">
        <v>2522.6972270000001</v>
      </c>
      <c r="H84">
        <v>221997.35597</v>
      </c>
      <c r="I84">
        <v>219474.65874300001</v>
      </c>
      <c r="J84">
        <v>0</v>
      </c>
      <c r="K84">
        <v>0</v>
      </c>
      <c r="L84">
        <v>221997.35597</v>
      </c>
      <c r="M84">
        <v>219474.65874300001</v>
      </c>
      <c r="N84" t="s">
        <v>106</v>
      </c>
      <c r="O84" t="s">
        <v>99</v>
      </c>
      <c r="P84">
        <v>0</v>
      </c>
      <c r="Q84">
        <v>0</v>
      </c>
      <c r="R84" t="s">
        <v>106</v>
      </c>
      <c r="S84">
        <v>283461.93748399999</v>
      </c>
      <c r="T84">
        <v>25226972.269297</v>
      </c>
      <c r="U84">
        <v>219474.65874300001</v>
      </c>
      <c r="V84">
        <v>219474.65874300001</v>
      </c>
      <c r="W84">
        <v>0</v>
      </c>
    </row>
    <row r="85" spans="1:23" x14ac:dyDescent="0.35">
      <c r="A85">
        <v>84</v>
      </c>
      <c r="B85" t="s">
        <v>98</v>
      </c>
      <c r="C85" t="s">
        <v>3</v>
      </c>
      <c r="D85" t="s">
        <v>101</v>
      </c>
      <c r="E85" t="s">
        <v>38</v>
      </c>
      <c r="F85" t="s">
        <v>2</v>
      </c>
      <c r="G85">
        <v>4788.6582639999997</v>
      </c>
      <c r="H85">
        <v>421401.92720199999</v>
      </c>
      <c r="I85">
        <v>416613.26893899997</v>
      </c>
      <c r="J85">
        <v>0</v>
      </c>
      <c r="K85">
        <v>0</v>
      </c>
      <c r="L85">
        <v>421401.92720199999</v>
      </c>
      <c r="M85">
        <v>416613.26893899997</v>
      </c>
      <c r="N85" t="s">
        <v>106</v>
      </c>
      <c r="O85" t="s">
        <v>99</v>
      </c>
      <c r="P85">
        <v>0</v>
      </c>
      <c r="Q85">
        <v>0</v>
      </c>
      <c r="R85" t="s">
        <v>106</v>
      </c>
      <c r="S85">
        <v>550512.39672600001</v>
      </c>
      <c r="T85">
        <v>47886582.636616997</v>
      </c>
      <c r="U85">
        <v>416613.26893899997</v>
      </c>
      <c r="V85">
        <v>416613.26893899997</v>
      </c>
      <c r="W85">
        <v>0</v>
      </c>
    </row>
    <row r="86" spans="1:23" x14ac:dyDescent="0.35">
      <c r="A86">
        <v>85</v>
      </c>
      <c r="B86" t="s">
        <v>98</v>
      </c>
      <c r="C86" t="s">
        <v>3</v>
      </c>
      <c r="D86" t="s">
        <v>101</v>
      </c>
      <c r="E86" t="s">
        <v>39</v>
      </c>
      <c r="F86" t="s">
        <v>2</v>
      </c>
      <c r="G86">
        <v>315.323397</v>
      </c>
      <c r="H86">
        <v>27748.458921000001</v>
      </c>
      <c r="I86">
        <v>27433.135524000001</v>
      </c>
      <c r="J86">
        <v>0</v>
      </c>
      <c r="K86">
        <v>0</v>
      </c>
      <c r="L86">
        <v>27748.458921000001</v>
      </c>
      <c r="M86">
        <v>27433.135524000001</v>
      </c>
      <c r="N86" t="s">
        <v>106</v>
      </c>
      <c r="O86" t="s">
        <v>99</v>
      </c>
      <c r="P86">
        <v>0</v>
      </c>
      <c r="Q86">
        <v>0</v>
      </c>
      <c r="R86" t="s">
        <v>106</v>
      </c>
      <c r="S86">
        <v>30275.137682</v>
      </c>
      <c r="T86">
        <v>3153233.9682609998</v>
      </c>
      <c r="U86">
        <v>27433.135524000001</v>
      </c>
      <c r="V86">
        <v>27433.135524000001</v>
      </c>
      <c r="W86">
        <v>0</v>
      </c>
    </row>
    <row r="87" spans="1:23" x14ac:dyDescent="0.35">
      <c r="A87">
        <v>86</v>
      </c>
      <c r="B87" t="s">
        <v>98</v>
      </c>
      <c r="C87" t="s">
        <v>3</v>
      </c>
      <c r="D87" t="s">
        <v>99</v>
      </c>
      <c r="E87" t="s">
        <v>38</v>
      </c>
      <c r="F87" t="s">
        <v>2</v>
      </c>
      <c r="G87">
        <v>2.1180999999999998E-2</v>
      </c>
      <c r="H87">
        <v>1.863934</v>
      </c>
      <c r="I87">
        <v>1.8427530000000001</v>
      </c>
      <c r="J87">
        <v>0</v>
      </c>
      <c r="K87">
        <v>0</v>
      </c>
      <c r="L87">
        <v>1.863934</v>
      </c>
      <c r="M87">
        <v>1.8427530000000001</v>
      </c>
      <c r="N87" t="s">
        <v>106</v>
      </c>
      <c r="O87" t="s">
        <v>99</v>
      </c>
      <c r="P87">
        <v>0</v>
      </c>
      <c r="Q87">
        <v>0</v>
      </c>
      <c r="R87" t="s">
        <v>106</v>
      </c>
      <c r="S87">
        <v>768.69621800000004</v>
      </c>
      <c r="T87">
        <v>211.810665</v>
      </c>
      <c r="U87">
        <v>1.8427530000000001</v>
      </c>
      <c r="V87">
        <v>1.8427530000000001</v>
      </c>
      <c r="W87">
        <v>0</v>
      </c>
    </row>
    <row r="88" spans="1:23" x14ac:dyDescent="0.35">
      <c r="A88">
        <v>87</v>
      </c>
      <c r="B88" t="s">
        <v>98</v>
      </c>
      <c r="C88" t="s">
        <v>4</v>
      </c>
      <c r="D88" t="s">
        <v>101</v>
      </c>
      <c r="E88" t="s">
        <v>37</v>
      </c>
      <c r="F88" t="s">
        <v>2</v>
      </c>
      <c r="G88">
        <v>1889.4137820000001</v>
      </c>
      <c r="H88">
        <v>130369.550992</v>
      </c>
      <c r="I88">
        <v>62350.654821999997</v>
      </c>
      <c r="J88">
        <v>0</v>
      </c>
      <c r="K88">
        <v>0</v>
      </c>
      <c r="L88">
        <v>130369.550992</v>
      </c>
      <c r="M88">
        <v>62350.654821999997</v>
      </c>
      <c r="N88" t="s">
        <v>106</v>
      </c>
      <c r="O88" t="s">
        <v>99</v>
      </c>
      <c r="P88">
        <v>0</v>
      </c>
      <c r="Q88">
        <v>0</v>
      </c>
      <c r="R88" t="s">
        <v>106</v>
      </c>
      <c r="S88">
        <v>773218.19935699995</v>
      </c>
      <c r="T88">
        <v>18894137.824958999</v>
      </c>
      <c r="U88">
        <v>113364.82695</v>
      </c>
      <c r="V88">
        <v>113364.82695</v>
      </c>
      <c r="W88">
        <v>0</v>
      </c>
    </row>
    <row r="89" spans="1:23" x14ac:dyDescent="0.35">
      <c r="A89">
        <v>88</v>
      </c>
      <c r="B89" t="s">
        <v>98</v>
      </c>
      <c r="C89" t="s">
        <v>4</v>
      </c>
      <c r="D89" t="s">
        <v>101</v>
      </c>
      <c r="E89" t="s">
        <v>38</v>
      </c>
      <c r="F89" t="s">
        <v>2</v>
      </c>
      <c r="G89">
        <v>2320.8457119999998</v>
      </c>
      <c r="H89">
        <v>160138.35415</v>
      </c>
      <c r="I89">
        <v>76587.908507</v>
      </c>
      <c r="J89">
        <v>0</v>
      </c>
      <c r="K89">
        <v>0</v>
      </c>
      <c r="L89">
        <v>160138.35415</v>
      </c>
      <c r="M89">
        <v>76587.908507</v>
      </c>
      <c r="N89" t="s">
        <v>106</v>
      </c>
      <c r="O89" t="s">
        <v>99</v>
      </c>
      <c r="P89">
        <v>0</v>
      </c>
      <c r="Q89">
        <v>0</v>
      </c>
      <c r="R89" t="s">
        <v>106</v>
      </c>
      <c r="S89">
        <v>703229.73094599997</v>
      </c>
      <c r="T89">
        <v>23208457.123243999</v>
      </c>
      <c r="U89">
        <v>139250.74273900001</v>
      </c>
      <c r="V89">
        <v>139250.74273900001</v>
      </c>
      <c r="W89">
        <v>0</v>
      </c>
    </row>
    <row r="90" spans="1:23" x14ac:dyDescent="0.35">
      <c r="A90">
        <v>89</v>
      </c>
      <c r="B90" t="s">
        <v>98</v>
      </c>
      <c r="C90" t="s">
        <v>4</v>
      </c>
      <c r="D90" t="s">
        <v>101</v>
      </c>
      <c r="E90" t="s">
        <v>39</v>
      </c>
      <c r="F90" t="s">
        <v>2</v>
      </c>
      <c r="G90">
        <v>1921.941008</v>
      </c>
      <c r="H90">
        <v>132613.929539</v>
      </c>
      <c r="I90">
        <v>63424.053258</v>
      </c>
      <c r="J90">
        <v>0</v>
      </c>
      <c r="K90">
        <v>0</v>
      </c>
      <c r="L90">
        <v>132613.929539</v>
      </c>
      <c r="M90">
        <v>63424.053258</v>
      </c>
      <c r="N90" t="s">
        <v>106</v>
      </c>
      <c r="O90" t="s">
        <v>99</v>
      </c>
      <c r="P90">
        <v>0</v>
      </c>
      <c r="Q90">
        <v>0</v>
      </c>
      <c r="R90" t="s">
        <v>106</v>
      </c>
      <c r="S90">
        <v>652772.18845300004</v>
      </c>
      <c r="T90">
        <v>19219410.078143001</v>
      </c>
      <c r="U90">
        <v>115316.460469</v>
      </c>
      <c r="V90">
        <v>115316.460469</v>
      </c>
      <c r="W90">
        <v>0</v>
      </c>
    </row>
    <row r="91" spans="1:23" x14ac:dyDescent="0.35">
      <c r="A91">
        <v>90</v>
      </c>
      <c r="B91" t="s">
        <v>98</v>
      </c>
      <c r="C91" t="s">
        <v>4</v>
      </c>
      <c r="D91" t="s">
        <v>99</v>
      </c>
      <c r="E91" t="s">
        <v>37</v>
      </c>
      <c r="F91" t="s">
        <v>2</v>
      </c>
      <c r="G91">
        <v>57.863138999999997</v>
      </c>
      <c r="H91">
        <v>3992.5565919999999</v>
      </c>
      <c r="I91">
        <v>1909.4835869999999</v>
      </c>
      <c r="J91">
        <v>0</v>
      </c>
      <c r="K91">
        <v>0</v>
      </c>
      <c r="L91">
        <v>3992.5565919999999</v>
      </c>
      <c r="M91">
        <v>1909.4835869999999</v>
      </c>
      <c r="N91" t="s">
        <v>106</v>
      </c>
      <c r="O91" t="s">
        <v>99</v>
      </c>
      <c r="P91">
        <v>0</v>
      </c>
      <c r="Q91">
        <v>0</v>
      </c>
      <c r="R91" t="s">
        <v>106</v>
      </c>
      <c r="S91">
        <v>22747.075502</v>
      </c>
      <c r="T91">
        <v>578631.39009600005</v>
      </c>
      <c r="U91">
        <v>3471.7883409999999</v>
      </c>
      <c r="V91">
        <v>3471.7883409999999</v>
      </c>
      <c r="W91">
        <v>0</v>
      </c>
    </row>
    <row r="92" spans="1:23" x14ac:dyDescent="0.35">
      <c r="A92">
        <v>91</v>
      </c>
      <c r="B92" t="s">
        <v>98</v>
      </c>
      <c r="C92" t="s">
        <v>4</v>
      </c>
      <c r="D92" t="s">
        <v>99</v>
      </c>
      <c r="E92" t="s">
        <v>38</v>
      </c>
      <c r="F92" t="s">
        <v>2</v>
      </c>
      <c r="G92">
        <v>6.941071</v>
      </c>
      <c r="H92">
        <v>478.93391800000001</v>
      </c>
      <c r="I92">
        <v>229.055352</v>
      </c>
      <c r="J92">
        <v>0</v>
      </c>
      <c r="K92">
        <v>0</v>
      </c>
      <c r="L92">
        <v>478.93391800000001</v>
      </c>
      <c r="M92">
        <v>229.055352</v>
      </c>
      <c r="N92" t="s">
        <v>106</v>
      </c>
      <c r="O92" t="s">
        <v>99</v>
      </c>
      <c r="P92">
        <v>0</v>
      </c>
      <c r="Q92">
        <v>0</v>
      </c>
      <c r="R92" t="s">
        <v>106</v>
      </c>
      <c r="S92">
        <v>5390.731393</v>
      </c>
      <c r="T92">
        <v>69410.712788999997</v>
      </c>
      <c r="U92">
        <v>416.46427699999998</v>
      </c>
      <c r="V92">
        <v>416.46427699999998</v>
      </c>
      <c r="W92">
        <v>0</v>
      </c>
    </row>
    <row r="93" spans="1:23" x14ac:dyDescent="0.35">
      <c r="A93">
        <v>92</v>
      </c>
      <c r="B93" t="s">
        <v>98</v>
      </c>
      <c r="C93" t="s">
        <v>4</v>
      </c>
      <c r="D93" t="s">
        <v>99</v>
      </c>
      <c r="E93" t="s">
        <v>39</v>
      </c>
      <c r="F93" t="s">
        <v>2</v>
      </c>
      <c r="G93">
        <v>165.353163</v>
      </c>
      <c r="H93">
        <v>11409.368273</v>
      </c>
      <c r="I93">
        <v>5456.654391</v>
      </c>
      <c r="J93">
        <v>0</v>
      </c>
      <c r="K93">
        <v>0</v>
      </c>
      <c r="L93">
        <v>11409.368273</v>
      </c>
      <c r="M93">
        <v>5456.654391</v>
      </c>
      <c r="N93" t="s">
        <v>106</v>
      </c>
      <c r="O93" t="s">
        <v>99</v>
      </c>
      <c r="P93">
        <v>0</v>
      </c>
      <c r="Q93">
        <v>0</v>
      </c>
      <c r="R93" t="s">
        <v>106</v>
      </c>
      <c r="S93">
        <v>44974.455766999999</v>
      </c>
      <c r="T93">
        <v>1653531.6337560001</v>
      </c>
      <c r="U93">
        <v>9921.1898029999993</v>
      </c>
      <c r="V93">
        <v>9921.1898029999993</v>
      </c>
      <c r="W93">
        <v>0</v>
      </c>
    </row>
    <row r="94" spans="1:23" x14ac:dyDescent="0.35">
      <c r="A94">
        <v>93</v>
      </c>
      <c r="B94" t="s">
        <v>98</v>
      </c>
      <c r="C94" t="s">
        <v>5</v>
      </c>
      <c r="D94" t="s">
        <v>101</v>
      </c>
      <c r="E94" t="s">
        <v>37</v>
      </c>
      <c r="F94" t="s">
        <v>2</v>
      </c>
      <c r="G94">
        <v>34643.128470000003</v>
      </c>
      <c r="H94">
        <v>3013952.1768740001</v>
      </c>
      <c r="I94">
        <v>3013952.1768740001</v>
      </c>
      <c r="J94">
        <v>0</v>
      </c>
      <c r="K94">
        <v>0</v>
      </c>
      <c r="L94">
        <v>3013952.1768740001</v>
      </c>
      <c r="M94">
        <v>3013952.1768740001</v>
      </c>
      <c r="N94" t="s">
        <v>106</v>
      </c>
      <c r="O94" t="s">
        <v>99</v>
      </c>
      <c r="P94">
        <v>0</v>
      </c>
      <c r="Q94">
        <v>0</v>
      </c>
      <c r="R94" t="s">
        <v>106</v>
      </c>
      <c r="S94">
        <v>4999605.884389</v>
      </c>
      <c r="T94">
        <v>346431284.69821</v>
      </c>
      <c r="U94">
        <v>3013952.1768740001</v>
      </c>
      <c r="V94">
        <v>3013952.1768740001</v>
      </c>
      <c r="W94">
        <v>0</v>
      </c>
    </row>
    <row r="95" spans="1:23" x14ac:dyDescent="0.35">
      <c r="A95">
        <v>94</v>
      </c>
      <c r="B95" t="s">
        <v>98</v>
      </c>
      <c r="C95" t="s">
        <v>5</v>
      </c>
      <c r="D95" t="s">
        <v>101</v>
      </c>
      <c r="E95" t="s">
        <v>38</v>
      </c>
      <c r="F95" t="s">
        <v>2</v>
      </c>
      <c r="G95">
        <v>64292.824758000002</v>
      </c>
      <c r="H95">
        <v>5593475.7539440002</v>
      </c>
      <c r="I95">
        <v>5593475.7539440002</v>
      </c>
      <c r="J95">
        <v>0</v>
      </c>
      <c r="K95">
        <v>0</v>
      </c>
      <c r="L95">
        <v>5593475.7539440002</v>
      </c>
      <c r="M95">
        <v>5593475.7539440002</v>
      </c>
      <c r="N95" t="s">
        <v>106</v>
      </c>
      <c r="O95" t="s">
        <v>99</v>
      </c>
      <c r="P95">
        <v>0</v>
      </c>
      <c r="Q95">
        <v>0</v>
      </c>
      <c r="R95" t="s">
        <v>106</v>
      </c>
      <c r="S95">
        <v>6904600.9245079998</v>
      </c>
      <c r="T95">
        <v>642928247.57976699</v>
      </c>
      <c r="U95">
        <v>5593475.7539440002</v>
      </c>
      <c r="V95">
        <v>5593475.7539440002</v>
      </c>
      <c r="W95">
        <v>0</v>
      </c>
    </row>
    <row r="96" spans="1:23" x14ac:dyDescent="0.35">
      <c r="A96">
        <v>95</v>
      </c>
      <c r="B96" t="s">
        <v>98</v>
      </c>
      <c r="C96" t="s">
        <v>5</v>
      </c>
      <c r="D96" t="s">
        <v>101</v>
      </c>
      <c r="E96" t="s">
        <v>39</v>
      </c>
      <c r="F96" t="s">
        <v>2</v>
      </c>
      <c r="G96">
        <v>4742.2577080000001</v>
      </c>
      <c r="H96">
        <v>412576.42058600002</v>
      </c>
      <c r="I96">
        <v>412576.42058600002</v>
      </c>
      <c r="J96">
        <v>0</v>
      </c>
      <c r="K96">
        <v>0</v>
      </c>
      <c r="L96">
        <v>412576.42058600002</v>
      </c>
      <c r="M96">
        <v>412576.42058600002</v>
      </c>
      <c r="N96" t="s">
        <v>106</v>
      </c>
      <c r="O96" t="s">
        <v>99</v>
      </c>
      <c r="P96">
        <v>0</v>
      </c>
      <c r="Q96">
        <v>0</v>
      </c>
      <c r="R96" t="s">
        <v>106</v>
      </c>
      <c r="S96">
        <v>770855.197835</v>
      </c>
      <c r="T96">
        <v>47422577.078813002</v>
      </c>
      <c r="U96">
        <v>412576.42058600002</v>
      </c>
      <c r="V96">
        <v>412576.42058600002</v>
      </c>
      <c r="W96">
        <v>0</v>
      </c>
    </row>
    <row r="97" spans="1:23" x14ac:dyDescent="0.35">
      <c r="A97">
        <v>96</v>
      </c>
      <c r="B97" t="s">
        <v>98</v>
      </c>
      <c r="C97" t="s">
        <v>5</v>
      </c>
      <c r="D97" t="s">
        <v>99</v>
      </c>
      <c r="E97" t="s">
        <v>38</v>
      </c>
      <c r="F97" t="s">
        <v>2</v>
      </c>
      <c r="G97">
        <v>62.704532999999998</v>
      </c>
      <c r="H97">
        <v>5455.294406</v>
      </c>
      <c r="I97">
        <v>5455.294406</v>
      </c>
      <c r="J97">
        <v>0</v>
      </c>
      <c r="K97">
        <v>0</v>
      </c>
      <c r="L97">
        <v>5455.294406</v>
      </c>
      <c r="M97">
        <v>5455.294406</v>
      </c>
      <c r="N97" t="s">
        <v>106</v>
      </c>
      <c r="O97" t="s">
        <v>99</v>
      </c>
      <c r="P97">
        <v>0</v>
      </c>
      <c r="Q97">
        <v>0</v>
      </c>
      <c r="R97" t="s">
        <v>106</v>
      </c>
      <c r="S97">
        <v>30916.151731999998</v>
      </c>
      <c r="T97">
        <v>627045.33405599999</v>
      </c>
      <c r="U97">
        <v>5455.294406</v>
      </c>
      <c r="V97">
        <v>5455.294406</v>
      </c>
      <c r="W97">
        <v>0</v>
      </c>
    </row>
    <row r="98" spans="1:23" x14ac:dyDescent="0.35">
      <c r="A98">
        <v>97</v>
      </c>
      <c r="B98" t="s">
        <v>98</v>
      </c>
      <c r="C98" t="s">
        <v>16</v>
      </c>
      <c r="D98" t="s">
        <v>101</v>
      </c>
      <c r="E98" t="s">
        <v>37</v>
      </c>
      <c r="F98" t="s">
        <v>7</v>
      </c>
      <c r="G98">
        <v>196.77082100000001</v>
      </c>
      <c r="H98">
        <v>13577.186669999999</v>
      </c>
      <c r="I98">
        <v>13577.186669999999</v>
      </c>
      <c r="J98">
        <v>0</v>
      </c>
      <c r="K98">
        <v>0</v>
      </c>
      <c r="L98">
        <v>13577.186669999999</v>
      </c>
      <c r="M98">
        <v>13577.186669999999</v>
      </c>
      <c r="N98" t="s">
        <v>100</v>
      </c>
      <c r="O98" t="s">
        <v>99</v>
      </c>
      <c r="P98">
        <v>0</v>
      </c>
      <c r="Q98">
        <v>0</v>
      </c>
      <c r="R98" t="s">
        <v>100</v>
      </c>
      <c r="S98">
        <v>85885.921558000002</v>
      </c>
      <c r="T98">
        <v>1967708.2130169999</v>
      </c>
      <c r="U98">
        <v>13577.186669999999</v>
      </c>
      <c r="V98">
        <v>13577.186669999999</v>
      </c>
      <c r="W98">
        <v>0</v>
      </c>
    </row>
    <row r="99" spans="1:23" x14ac:dyDescent="0.35">
      <c r="A99">
        <v>98</v>
      </c>
      <c r="B99" t="s">
        <v>98</v>
      </c>
      <c r="C99" t="s">
        <v>16</v>
      </c>
      <c r="D99" t="s">
        <v>101</v>
      </c>
      <c r="E99" t="s">
        <v>38</v>
      </c>
      <c r="F99" t="s">
        <v>7</v>
      </c>
      <c r="G99">
        <v>262.62315599999999</v>
      </c>
      <c r="H99">
        <v>18120.997744</v>
      </c>
      <c r="I99">
        <v>18120.997744</v>
      </c>
      <c r="J99">
        <v>0</v>
      </c>
      <c r="K99">
        <v>0</v>
      </c>
      <c r="L99">
        <v>18120.997744</v>
      </c>
      <c r="M99">
        <v>18120.997744</v>
      </c>
      <c r="N99" t="s">
        <v>100</v>
      </c>
      <c r="O99" t="s">
        <v>99</v>
      </c>
      <c r="P99">
        <v>0</v>
      </c>
      <c r="Q99">
        <v>0</v>
      </c>
      <c r="R99" t="s">
        <v>100</v>
      </c>
      <c r="S99">
        <v>81428.835053999996</v>
      </c>
      <c r="T99">
        <v>2626231.5571300001</v>
      </c>
      <c r="U99">
        <v>18120.997744</v>
      </c>
      <c r="V99">
        <v>18120.997744</v>
      </c>
      <c r="W99">
        <v>0</v>
      </c>
    </row>
    <row r="100" spans="1:23" x14ac:dyDescent="0.35">
      <c r="A100">
        <v>99</v>
      </c>
      <c r="B100" t="s">
        <v>98</v>
      </c>
      <c r="C100" t="s">
        <v>16</v>
      </c>
      <c r="D100" t="s">
        <v>101</v>
      </c>
      <c r="E100" t="s">
        <v>39</v>
      </c>
      <c r="F100" t="s">
        <v>7</v>
      </c>
      <c r="G100">
        <v>562.171784</v>
      </c>
      <c r="H100">
        <v>38789.853088999997</v>
      </c>
      <c r="I100">
        <v>38789.853088999997</v>
      </c>
      <c r="J100">
        <v>0</v>
      </c>
      <c r="K100">
        <v>0</v>
      </c>
      <c r="L100">
        <v>38789.853088999997</v>
      </c>
      <c r="M100">
        <v>38789.853088999997</v>
      </c>
      <c r="N100" t="s">
        <v>100</v>
      </c>
      <c r="O100" t="s">
        <v>99</v>
      </c>
      <c r="P100">
        <v>0</v>
      </c>
      <c r="Q100">
        <v>0</v>
      </c>
      <c r="R100" t="s">
        <v>100</v>
      </c>
      <c r="S100">
        <v>183286.47744700001</v>
      </c>
      <c r="T100">
        <v>5621717.838986</v>
      </c>
      <c r="U100">
        <v>38789.853088999997</v>
      </c>
      <c r="V100">
        <v>38789.853088999997</v>
      </c>
      <c r="W100">
        <v>0</v>
      </c>
    </row>
    <row r="101" spans="1:23" x14ac:dyDescent="0.35">
      <c r="A101">
        <v>100</v>
      </c>
      <c r="B101" t="s">
        <v>98</v>
      </c>
      <c r="C101" t="s">
        <v>16</v>
      </c>
      <c r="D101" t="s">
        <v>99</v>
      </c>
      <c r="E101" t="s">
        <v>37</v>
      </c>
      <c r="F101" t="s">
        <v>7</v>
      </c>
      <c r="G101">
        <v>5.0852000000000001E-2</v>
      </c>
      <c r="H101">
        <v>3.508794</v>
      </c>
      <c r="I101">
        <v>3.508794</v>
      </c>
      <c r="J101">
        <v>0</v>
      </c>
      <c r="K101">
        <v>0</v>
      </c>
      <c r="L101">
        <v>3.508794</v>
      </c>
      <c r="M101">
        <v>3.508794</v>
      </c>
      <c r="N101" t="s">
        <v>100</v>
      </c>
      <c r="O101" t="s">
        <v>99</v>
      </c>
      <c r="P101">
        <v>0</v>
      </c>
      <c r="Q101">
        <v>0</v>
      </c>
      <c r="R101" t="s">
        <v>100</v>
      </c>
      <c r="S101">
        <v>136.007046</v>
      </c>
      <c r="T101">
        <v>508.52081199999998</v>
      </c>
      <c r="U101">
        <v>3.508794</v>
      </c>
      <c r="V101">
        <v>3.508794</v>
      </c>
      <c r="W101">
        <v>0</v>
      </c>
    </row>
    <row r="102" spans="1:23" x14ac:dyDescent="0.35">
      <c r="A102">
        <v>101</v>
      </c>
      <c r="B102" t="s">
        <v>98</v>
      </c>
      <c r="C102" t="s">
        <v>16</v>
      </c>
      <c r="D102" t="s">
        <v>99</v>
      </c>
      <c r="E102" t="s">
        <v>39</v>
      </c>
      <c r="F102" t="s">
        <v>7</v>
      </c>
      <c r="G102">
        <v>1.313304</v>
      </c>
      <c r="H102">
        <v>90.617987999999997</v>
      </c>
      <c r="I102">
        <v>90.617987999999997</v>
      </c>
      <c r="J102">
        <v>0</v>
      </c>
      <c r="K102">
        <v>0</v>
      </c>
      <c r="L102">
        <v>90.617987999999997</v>
      </c>
      <c r="M102">
        <v>90.617987999999997</v>
      </c>
      <c r="N102" t="s">
        <v>100</v>
      </c>
      <c r="O102" t="s">
        <v>99</v>
      </c>
      <c r="P102">
        <v>0</v>
      </c>
      <c r="Q102">
        <v>0</v>
      </c>
      <c r="R102" t="s">
        <v>100</v>
      </c>
      <c r="S102">
        <v>1385.8636140000001</v>
      </c>
      <c r="T102">
        <v>13133.041689</v>
      </c>
      <c r="U102">
        <v>90.617987999999997</v>
      </c>
      <c r="V102">
        <v>90.617987999999997</v>
      </c>
      <c r="W102">
        <v>0</v>
      </c>
    </row>
    <row r="103" spans="1:23" x14ac:dyDescent="0.35">
      <c r="A103">
        <v>102</v>
      </c>
      <c r="B103" t="s">
        <v>98</v>
      </c>
      <c r="C103" t="s">
        <v>17</v>
      </c>
      <c r="D103" t="s">
        <v>101</v>
      </c>
      <c r="E103" t="s">
        <v>37</v>
      </c>
      <c r="F103" t="s">
        <v>7</v>
      </c>
      <c r="G103">
        <v>604.01612699999998</v>
      </c>
      <c r="H103">
        <v>52549.403012000002</v>
      </c>
      <c r="I103">
        <v>52549.403012000002</v>
      </c>
      <c r="J103">
        <v>0</v>
      </c>
      <c r="K103">
        <v>0</v>
      </c>
      <c r="L103">
        <v>52549.403012000002</v>
      </c>
      <c r="M103">
        <v>52549.403012000002</v>
      </c>
      <c r="N103" t="s">
        <v>102</v>
      </c>
      <c r="O103" t="s">
        <v>99</v>
      </c>
      <c r="P103">
        <v>0</v>
      </c>
      <c r="Q103">
        <v>0</v>
      </c>
      <c r="R103" t="s">
        <v>106</v>
      </c>
      <c r="S103">
        <v>212185.722546</v>
      </c>
      <c r="T103">
        <v>6040161.2657679999</v>
      </c>
      <c r="U103">
        <v>52549.403012000002</v>
      </c>
      <c r="V103">
        <v>52549.403012000002</v>
      </c>
      <c r="W103">
        <v>0</v>
      </c>
    </row>
    <row r="104" spans="1:23" x14ac:dyDescent="0.35">
      <c r="A104">
        <v>103</v>
      </c>
      <c r="B104" t="s">
        <v>98</v>
      </c>
      <c r="C104" t="s">
        <v>17</v>
      </c>
      <c r="D104" t="s">
        <v>101</v>
      </c>
      <c r="E104" t="s">
        <v>38</v>
      </c>
      <c r="F104" t="s">
        <v>7</v>
      </c>
      <c r="G104">
        <v>988.30292499999996</v>
      </c>
      <c r="H104">
        <v>85982.354443999997</v>
      </c>
      <c r="I104">
        <v>85982.354443999997</v>
      </c>
      <c r="J104">
        <v>0</v>
      </c>
      <c r="K104">
        <v>0</v>
      </c>
      <c r="L104">
        <v>85982.354443999997</v>
      </c>
      <c r="M104">
        <v>85982.354443999997</v>
      </c>
      <c r="N104" t="s">
        <v>102</v>
      </c>
      <c r="O104" t="s">
        <v>99</v>
      </c>
      <c r="P104">
        <v>0</v>
      </c>
      <c r="Q104">
        <v>0</v>
      </c>
      <c r="R104" t="s">
        <v>106</v>
      </c>
      <c r="S104">
        <v>337843.336993</v>
      </c>
      <c r="T104">
        <v>9883029.2464339994</v>
      </c>
      <c r="U104">
        <v>85982.354443999997</v>
      </c>
      <c r="V104">
        <v>85982.354443999997</v>
      </c>
      <c r="W104">
        <v>0</v>
      </c>
    </row>
    <row r="105" spans="1:23" x14ac:dyDescent="0.35">
      <c r="A105">
        <v>104</v>
      </c>
      <c r="B105" t="s">
        <v>98</v>
      </c>
      <c r="C105" t="s">
        <v>17</v>
      </c>
      <c r="D105" t="s">
        <v>101</v>
      </c>
      <c r="E105" t="s">
        <v>39</v>
      </c>
      <c r="F105" t="s">
        <v>7</v>
      </c>
      <c r="G105">
        <v>505.05724199999997</v>
      </c>
      <c r="H105">
        <v>43939.980062000002</v>
      </c>
      <c r="I105">
        <v>43939.980062000002</v>
      </c>
      <c r="J105">
        <v>0</v>
      </c>
      <c r="K105">
        <v>0</v>
      </c>
      <c r="L105">
        <v>43939.980062000002</v>
      </c>
      <c r="M105">
        <v>43939.980062000002</v>
      </c>
      <c r="N105" t="s">
        <v>102</v>
      </c>
      <c r="O105" t="s">
        <v>99</v>
      </c>
      <c r="P105">
        <v>0</v>
      </c>
      <c r="Q105">
        <v>0</v>
      </c>
      <c r="R105" t="s">
        <v>106</v>
      </c>
      <c r="S105">
        <v>243126.32886899999</v>
      </c>
      <c r="T105">
        <v>5050572.4209279995</v>
      </c>
      <c r="U105">
        <v>43939.980062000002</v>
      </c>
      <c r="V105">
        <v>43939.980062000002</v>
      </c>
      <c r="W105">
        <v>0</v>
      </c>
    </row>
    <row r="106" spans="1:23" x14ac:dyDescent="0.35">
      <c r="A106">
        <v>105</v>
      </c>
      <c r="B106" t="s">
        <v>98</v>
      </c>
      <c r="C106" t="s">
        <v>17</v>
      </c>
      <c r="D106" t="s">
        <v>99</v>
      </c>
      <c r="E106" t="s">
        <v>37</v>
      </c>
      <c r="F106" t="s">
        <v>7</v>
      </c>
      <c r="G106">
        <v>16.630533</v>
      </c>
      <c r="H106">
        <v>1446.856331</v>
      </c>
      <c r="I106">
        <v>1446.856331</v>
      </c>
      <c r="J106">
        <v>0</v>
      </c>
      <c r="K106">
        <v>0</v>
      </c>
      <c r="L106">
        <v>1446.856331</v>
      </c>
      <c r="M106">
        <v>1446.856331</v>
      </c>
      <c r="N106" t="s">
        <v>102</v>
      </c>
      <c r="O106" t="s">
        <v>99</v>
      </c>
      <c r="P106">
        <v>0</v>
      </c>
      <c r="Q106">
        <v>0</v>
      </c>
      <c r="R106" t="s">
        <v>106</v>
      </c>
      <c r="S106">
        <v>7123.6744980000003</v>
      </c>
      <c r="T106">
        <v>166305.325403</v>
      </c>
      <c r="U106">
        <v>1446.856331</v>
      </c>
      <c r="V106">
        <v>1446.856331</v>
      </c>
      <c r="W106">
        <v>0</v>
      </c>
    </row>
    <row r="107" spans="1:23" x14ac:dyDescent="0.35">
      <c r="A107">
        <v>106</v>
      </c>
      <c r="B107" t="s">
        <v>98</v>
      </c>
      <c r="C107" t="s">
        <v>18</v>
      </c>
      <c r="D107" t="s">
        <v>101</v>
      </c>
      <c r="E107" t="s">
        <v>37</v>
      </c>
      <c r="F107" t="s">
        <v>7</v>
      </c>
      <c r="G107">
        <v>5988.606906</v>
      </c>
      <c r="H107">
        <v>1551049.1885790001</v>
      </c>
      <c r="I107">
        <v>455134.12483400002</v>
      </c>
      <c r="J107">
        <v>0</v>
      </c>
      <c r="K107">
        <v>0</v>
      </c>
      <c r="L107">
        <v>1551049.1885790001</v>
      </c>
      <c r="M107">
        <v>455134.12483400002</v>
      </c>
      <c r="N107" t="s">
        <v>100</v>
      </c>
      <c r="O107" t="s">
        <v>99</v>
      </c>
      <c r="P107">
        <v>19822.288858</v>
      </c>
      <c r="Q107">
        <v>-2155.898486</v>
      </c>
      <c r="R107" t="s">
        <v>102</v>
      </c>
      <c r="S107">
        <v>2582398.594695</v>
      </c>
      <c r="T107">
        <v>59886069.057098001</v>
      </c>
      <c r="U107">
        <v>1006085.960159</v>
      </c>
      <c r="V107">
        <v>11803544.211154001</v>
      </c>
      <c r="W107">
        <v>19822.288858</v>
      </c>
    </row>
    <row r="108" spans="1:23" x14ac:dyDescent="0.35">
      <c r="A108">
        <v>107</v>
      </c>
      <c r="B108" t="s">
        <v>98</v>
      </c>
      <c r="C108" t="s">
        <v>18</v>
      </c>
      <c r="D108" t="s">
        <v>101</v>
      </c>
      <c r="E108" t="s">
        <v>38</v>
      </c>
      <c r="F108" t="s">
        <v>7</v>
      </c>
      <c r="G108">
        <v>1259.9814710000001</v>
      </c>
      <c r="H108">
        <v>326335.20095099998</v>
      </c>
      <c r="I108">
        <v>95758.591784999997</v>
      </c>
      <c r="J108">
        <v>0</v>
      </c>
      <c r="K108">
        <v>0</v>
      </c>
      <c r="L108">
        <v>326335.20095099998</v>
      </c>
      <c r="M108">
        <v>95758.591784999997</v>
      </c>
      <c r="N108" t="s">
        <v>100</v>
      </c>
      <c r="O108" t="s">
        <v>99</v>
      </c>
      <c r="P108">
        <v>4170.5386689999996</v>
      </c>
      <c r="Q108">
        <v>-453.59332999999998</v>
      </c>
      <c r="R108" t="s">
        <v>102</v>
      </c>
      <c r="S108">
        <v>497673.79135399999</v>
      </c>
      <c r="T108">
        <v>12599814.708528999</v>
      </c>
      <c r="U108">
        <v>211676.88710299999</v>
      </c>
      <c r="V108">
        <v>211676.88710299999</v>
      </c>
      <c r="W108">
        <v>4170.5386689999996</v>
      </c>
    </row>
    <row r="109" spans="1:23" x14ac:dyDescent="0.35">
      <c r="A109">
        <v>108</v>
      </c>
      <c r="B109" t="s">
        <v>98</v>
      </c>
      <c r="C109" t="s">
        <v>18</v>
      </c>
      <c r="D109" t="s">
        <v>101</v>
      </c>
      <c r="E109" t="s">
        <v>39</v>
      </c>
      <c r="F109" t="s">
        <v>7</v>
      </c>
      <c r="G109">
        <v>1733.4821199999999</v>
      </c>
      <c r="H109">
        <v>448971.86905400001</v>
      </c>
      <c r="I109">
        <v>131744.64111200001</v>
      </c>
      <c r="J109">
        <v>0</v>
      </c>
      <c r="K109">
        <v>0</v>
      </c>
      <c r="L109">
        <v>448971.86905400001</v>
      </c>
      <c r="M109">
        <v>131744.64111200001</v>
      </c>
      <c r="N109" t="s">
        <v>100</v>
      </c>
      <c r="O109" t="s">
        <v>99</v>
      </c>
      <c r="P109">
        <v>5737.8258169999999</v>
      </c>
      <c r="Q109">
        <v>-624.05356300000005</v>
      </c>
      <c r="R109" t="s">
        <v>102</v>
      </c>
      <c r="S109">
        <v>817782.91246499994</v>
      </c>
      <c r="T109">
        <v>17334821.198993001</v>
      </c>
      <c r="U109">
        <v>291224.99614300003</v>
      </c>
      <c r="V109">
        <v>291224.99614300003</v>
      </c>
      <c r="W109">
        <v>5737.8258169999999</v>
      </c>
    </row>
    <row r="110" spans="1:23" x14ac:dyDescent="0.35">
      <c r="A110">
        <v>109</v>
      </c>
      <c r="B110" t="s">
        <v>98</v>
      </c>
      <c r="C110" t="s">
        <v>18</v>
      </c>
      <c r="D110" t="s">
        <v>99</v>
      </c>
      <c r="E110" t="s">
        <v>37</v>
      </c>
      <c r="F110" t="s">
        <v>7</v>
      </c>
      <c r="G110">
        <v>65.291847000000004</v>
      </c>
      <c r="H110">
        <v>16910.588347000001</v>
      </c>
      <c r="I110">
        <v>4962.1803639999998</v>
      </c>
      <c r="J110">
        <v>0</v>
      </c>
      <c r="K110">
        <v>0</v>
      </c>
      <c r="L110">
        <v>16910.588347000001</v>
      </c>
      <c r="M110">
        <v>4962.1803639999998</v>
      </c>
      <c r="N110" t="s">
        <v>100</v>
      </c>
      <c r="O110" t="s">
        <v>99</v>
      </c>
      <c r="P110">
        <v>216.11601300000001</v>
      </c>
      <c r="Q110">
        <v>-23.505064999999998</v>
      </c>
      <c r="R110" t="s">
        <v>102</v>
      </c>
      <c r="S110">
        <v>44496.190309999998</v>
      </c>
      <c r="T110">
        <v>652918.46900000004</v>
      </c>
      <c r="U110">
        <v>10969.030279000001</v>
      </c>
      <c r="V110">
        <v>128690.23024</v>
      </c>
      <c r="W110">
        <v>216.11601300000001</v>
      </c>
    </row>
    <row r="111" spans="1:23" x14ac:dyDescent="0.35">
      <c r="A111">
        <v>110</v>
      </c>
      <c r="B111" t="s">
        <v>98</v>
      </c>
      <c r="C111" t="s">
        <v>18</v>
      </c>
      <c r="D111" t="s">
        <v>99</v>
      </c>
      <c r="E111" t="s">
        <v>39</v>
      </c>
      <c r="F111" t="s">
        <v>7</v>
      </c>
      <c r="G111">
        <v>684.28009299999997</v>
      </c>
      <c r="H111">
        <v>177228.54413900001</v>
      </c>
      <c r="I111">
        <v>52005.287083000003</v>
      </c>
      <c r="J111">
        <v>0</v>
      </c>
      <c r="K111">
        <v>0</v>
      </c>
      <c r="L111">
        <v>177228.54413900001</v>
      </c>
      <c r="M111">
        <v>52005.287083000003</v>
      </c>
      <c r="N111" t="s">
        <v>100</v>
      </c>
      <c r="O111" t="s">
        <v>99</v>
      </c>
      <c r="P111">
        <v>2264.9671079999998</v>
      </c>
      <c r="Q111">
        <v>-246.340834</v>
      </c>
      <c r="R111" t="s">
        <v>102</v>
      </c>
      <c r="S111">
        <v>416413.07403700001</v>
      </c>
      <c r="T111">
        <v>6842800.9320179997</v>
      </c>
      <c r="U111">
        <v>114959.055658</v>
      </c>
      <c r="V111">
        <v>114959.055658</v>
      </c>
      <c r="W111">
        <v>2264.9671079999998</v>
      </c>
    </row>
    <row r="112" spans="1:23" x14ac:dyDescent="0.35">
      <c r="A112">
        <v>111</v>
      </c>
      <c r="B112" t="s">
        <v>98</v>
      </c>
      <c r="C112" t="s">
        <v>19</v>
      </c>
      <c r="D112" t="s">
        <v>101</v>
      </c>
      <c r="E112" t="s">
        <v>37</v>
      </c>
      <c r="F112" t="s">
        <v>7</v>
      </c>
      <c r="G112">
        <v>799.12509999999997</v>
      </c>
      <c r="H112">
        <v>82309.885324000003</v>
      </c>
      <c r="I112">
        <v>70323.008820000003</v>
      </c>
      <c r="J112">
        <v>7192.1259019999998</v>
      </c>
      <c r="K112">
        <v>1598.2501999999999</v>
      </c>
      <c r="L112">
        <v>89502.011226000002</v>
      </c>
      <c r="M112">
        <v>71921.259021000005</v>
      </c>
      <c r="N112" t="s">
        <v>102</v>
      </c>
      <c r="O112" t="s">
        <v>99</v>
      </c>
      <c r="P112">
        <v>39.956254999999999</v>
      </c>
      <c r="Q112">
        <v>39.956254999999999</v>
      </c>
      <c r="R112" t="s">
        <v>106</v>
      </c>
      <c r="S112">
        <v>344305.92969000002</v>
      </c>
      <c r="T112">
        <v>7991251.0023220005</v>
      </c>
      <c r="U112">
        <v>79912.510022999995</v>
      </c>
      <c r="V112">
        <v>419540.67762199999</v>
      </c>
      <c r="W112">
        <v>43.152754999999999</v>
      </c>
    </row>
    <row r="113" spans="1:23" x14ac:dyDescent="0.35">
      <c r="A113">
        <v>112</v>
      </c>
      <c r="B113" t="s">
        <v>98</v>
      </c>
      <c r="C113" t="s">
        <v>19</v>
      </c>
      <c r="D113" t="s">
        <v>101</v>
      </c>
      <c r="E113" t="s">
        <v>38</v>
      </c>
      <c r="F113" t="s">
        <v>7</v>
      </c>
      <c r="G113">
        <v>4740.3187939999998</v>
      </c>
      <c r="H113">
        <v>488252.83575700002</v>
      </c>
      <c r="I113">
        <v>417148.05385099998</v>
      </c>
      <c r="J113">
        <v>42662.869143999997</v>
      </c>
      <c r="K113">
        <v>9480.6375879999996</v>
      </c>
      <c r="L113">
        <v>530915.70490100002</v>
      </c>
      <c r="M113">
        <v>426628.69143800001</v>
      </c>
      <c r="N113" t="s">
        <v>102</v>
      </c>
      <c r="O113" t="s">
        <v>99</v>
      </c>
      <c r="P113">
        <v>237.01594</v>
      </c>
      <c r="Q113">
        <v>237.01594</v>
      </c>
      <c r="R113" t="s">
        <v>106</v>
      </c>
      <c r="S113">
        <v>1122115.7958750001</v>
      </c>
      <c r="T113">
        <v>47403187.937561996</v>
      </c>
      <c r="U113">
        <v>474031.87937600003</v>
      </c>
      <c r="V113">
        <v>625722.08077600005</v>
      </c>
      <c r="W113">
        <v>255.977215</v>
      </c>
    </row>
    <row r="114" spans="1:23" x14ac:dyDescent="0.35">
      <c r="A114">
        <v>113</v>
      </c>
      <c r="B114" t="s">
        <v>98</v>
      </c>
      <c r="C114" t="s">
        <v>19</v>
      </c>
      <c r="D114" t="s">
        <v>101</v>
      </c>
      <c r="E114" t="s">
        <v>39</v>
      </c>
      <c r="F114" t="s">
        <v>7</v>
      </c>
      <c r="G114">
        <v>5374.9084679999996</v>
      </c>
      <c r="H114">
        <v>553615.57223799999</v>
      </c>
      <c r="I114">
        <v>472991.945213</v>
      </c>
      <c r="J114">
        <v>48374.176215</v>
      </c>
      <c r="K114">
        <v>10749.816937</v>
      </c>
      <c r="L114">
        <v>601989.74845299998</v>
      </c>
      <c r="M114">
        <v>483741.76215000002</v>
      </c>
      <c r="N114" t="s">
        <v>102</v>
      </c>
      <c r="O114" t="s">
        <v>99</v>
      </c>
      <c r="P114">
        <v>268.74542300000002</v>
      </c>
      <c r="Q114">
        <v>268.74542300000002</v>
      </c>
      <c r="R114" t="s">
        <v>106</v>
      </c>
      <c r="S114">
        <v>1345340.9013410001</v>
      </c>
      <c r="T114">
        <v>53749084.683307</v>
      </c>
      <c r="U114">
        <v>537490.84683299996</v>
      </c>
      <c r="V114">
        <v>537490.84683299996</v>
      </c>
      <c r="W114">
        <v>290.24505699999997</v>
      </c>
    </row>
    <row r="115" spans="1:23" x14ac:dyDescent="0.35">
      <c r="A115">
        <v>114</v>
      </c>
      <c r="B115" t="s">
        <v>98</v>
      </c>
      <c r="C115" t="s">
        <v>19</v>
      </c>
      <c r="D115" t="s">
        <v>99</v>
      </c>
      <c r="E115" t="s">
        <v>38</v>
      </c>
      <c r="F115" t="s">
        <v>7</v>
      </c>
      <c r="G115">
        <v>26.202151000000001</v>
      </c>
      <c r="H115">
        <v>2698.8215770000002</v>
      </c>
      <c r="I115">
        <v>2305.7893089999998</v>
      </c>
      <c r="J115">
        <v>235.81936099999999</v>
      </c>
      <c r="K115">
        <v>52.404302000000001</v>
      </c>
      <c r="L115">
        <v>2934.640938</v>
      </c>
      <c r="M115">
        <v>2358.1936110000001</v>
      </c>
      <c r="N115" t="s">
        <v>102</v>
      </c>
      <c r="O115" t="s">
        <v>99</v>
      </c>
      <c r="P115">
        <v>1.3101080000000001</v>
      </c>
      <c r="Q115">
        <v>1.3101080000000001</v>
      </c>
      <c r="R115" t="s">
        <v>106</v>
      </c>
      <c r="S115">
        <v>15371.534250000001</v>
      </c>
      <c r="T115">
        <v>262021.512353</v>
      </c>
      <c r="U115">
        <v>2620.2151239999998</v>
      </c>
      <c r="V115">
        <v>3458.6839629999999</v>
      </c>
      <c r="W115">
        <v>1.4149160000000001</v>
      </c>
    </row>
    <row r="116" spans="1:23" x14ac:dyDescent="0.35">
      <c r="A116">
        <v>115</v>
      </c>
      <c r="B116" t="s">
        <v>98</v>
      </c>
      <c r="C116" t="s">
        <v>19</v>
      </c>
      <c r="D116" t="s">
        <v>99</v>
      </c>
      <c r="E116" t="s">
        <v>39</v>
      </c>
      <c r="F116" t="s">
        <v>7</v>
      </c>
      <c r="G116">
        <v>8659.6364279999998</v>
      </c>
      <c r="H116">
        <v>891942.55208499997</v>
      </c>
      <c r="I116">
        <v>762048.00566499995</v>
      </c>
      <c r="J116">
        <v>77936.727851999996</v>
      </c>
      <c r="K116">
        <v>17319.272856</v>
      </c>
      <c r="L116">
        <v>969879.27993800002</v>
      </c>
      <c r="M116">
        <v>779367.27852099994</v>
      </c>
      <c r="N116" t="s">
        <v>102</v>
      </c>
      <c r="O116" t="s">
        <v>99</v>
      </c>
      <c r="P116">
        <v>432.98182100000002</v>
      </c>
      <c r="Q116">
        <v>432.98182100000002</v>
      </c>
      <c r="R116" t="s">
        <v>106</v>
      </c>
      <c r="S116">
        <v>1638350.0954529999</v>
      </c>
      <c r="T116">
        <v>86596364.280138001</v>
      </c>
      <c r="U116">
        <v>865963.64280100004</v>
      </c>
      <c r="V116">
        <v>865963.64280100004</v>
      </c>
      <c r="W116">
        <v>467.62036699999999</v>
      </c>
    </row>
    <row r="117" spans="1:23" x14ac:dyDescent="0.35">
      <c r="A117">
        <v>116</v>
      </c>
      <c r="B117" t="s">
        <v>98</v>
      </c>
      <c r="C117" t="s">
        <v>20</v>
      </c>
      <c r="D117" t="s">
        <v>101</v>
      </c>
      <c r="E117" t="s">
        <v>37</v>
      </c>
      <c r="F117" t="s">
        <v>7</v>
      </c>
      <c r="G117">
        <v>2340.8972090000002</v>
      </c>
      <c r="H117">
        <v>161521.90743299999</v>
      </c>
      <c r="I117">
        <v>77249.607902999996</v>
      </c>
      <c r="J117">
        <v>0</v>
      </c>
      <c r="K117">
        <v>0</v>
      </c>
      <c r="L117">
        <v>161521.90743299999</v>
      </c>
      <c r="M117">
        <v>77249.607902999996</v>
      </c>
      <c r="N117" t="s">
        <v>102</v>
      </c>
      <c r="O117" t="s">
        <v>99</v>
      </c>
      <c r="P117">
        <v>0</v>
      </c>
      <c r="Q117">
        <v>0</v>
      </c>
      <c r="R117" t="s">
        <v>106</v>
      </c>
      <c r="S117">
        <v>725026.40922799997</v>
      </c>
      <c r="T117">
        <v>23408972.091747001</v>
      </c>
      <c r="U117">
        <v>140453.83254999999</v>
      </c>
      <c r="V117">
        <v>140453.83254999999</v>
      </c>
      <c r="W117">
        <v>0</v>
      </c>
    </row>
    <row r="118" spans="1:23" x14ac:dyDescent="0.35">
      <c r="A118">
        <v>117</v>
      </c>
      <c r="B118" t="s">
        <v>98</v>
      </c>
      <c r="C118" t="s">
        <v>20</v>
      </c>
      <c r="D118" t="s">
        <v>101</v>
      </c>
      <c r="E118" t="s">
        <v>38</v>
      </c>
      <c r="F118" t="s">
        <v>7</v>
      </c>
      <c r="G118">
        <v>547.18171199999995</v>
      </c>
      <c r="H118">
        <v>37755.538122999998</v>
      </c>
      <c r="I118">
        <v>18056.996493999999</v>
      </c>
      <c r="J118">
        <v>0</v>
      </c>
      <c r="K118">
        <v>0</v>
      </c>
      <c r="L118">
        <v>37755.538122999998</v>
      </c>
      <c r="M118">
        <v>18056.996493999999</v>
      </c>
      <c r="N118" t="s">
        <v>102</v>
      </c>
      <c r="O118" t="s">
        <v>99</v>
      </c>
      <c r="P118">
        <v>0</v>
      </c>
      <c r="Q118">
        <v>0</v>
      </c>
      <c r="R118" t="s">
        <v>106</v>
      </c>
      <c r="S118">
        <v>183478.167162</v>
      </c>
      <c r="T118">
        <v>5471817.1193260001</v>
      </c>
      <c r="U118">
        <v>32830.902715999997</v>
      </c>
      <c r="V118">
        <v>32830.902715999997</v>
      </c>
      <c r="W118">
        <v>0</v>
      </c>
    </row>
    <row r="119" spans="1:23" x14ac:dyDescent="0.35">
      <c r="A119">
        <v>118</v>
      </c>
      <c r="B119" t="s">
        <v>98</v>
      </c>
      <c r="C119" t="s">
        <v>20</v>
      </c>
      <c r="D119" t="s">
        <v>101</v>
      </c>
      <c r="E119" t="s">
        <v>39</v>
      </c>
      <c r="F119" t="s">
        <v>7</v>
      </c>
      <c r="G119">
        <v>1590.73028</v>
      </c>
      <c r="H119">
        <v>109760.38935</v>
      </c>
      <c r="I119">
        <v>52494.099255000001</v>
      </c>
      <c r="J119">
        <v>0</v>
      </c>
      <c r="K119">
        <v>0</v>
      </c>
      <c r="L119">
        <v>109760.38935</v>
      </c>
      <c r="M119">
        <v>52494.099255000001</v>
      </c>
      <c r="N119" t="s">
        <v>102</v>
      </c>
      <c r="O119" t="s">
        <v>99</v>
      </c>
      <c r="P119">
        <v>0</v>
      </c>
      <c r="Q119">
        <v>0</v>
      </c>
      <c r="R119" t="s">
        <v>106</v>
      </c>
      <c r="S119">
        <v>577460.96333499998</v>
      </c>
      <c r="T119">
        <v>15907302.804409999</v>
      </c>
      <c r="U119">
        <v>95443.816825999995</v>
      </c>
      <c r="V119">
        <v>95443.816825999995</v>
      </c>
      <c r="W119">
        <v>0</v>
      </c>
    </row>
    <row r="120" spans="1:23" x14ac:dyDescent="0.35">
      <c r="A120">
        <v>119</v>
      </c>
      <c r="B120" t="s">
        <v>98</v>
      </c>
      <c r="C120" t="s">
        <v>20</v>
      </c>
      <c r="D120" t="s">
        <v>99</v>
      </c>
      <c r="E120" t="s">
        <v>39</v>
      </c>
      <c r="F120" t="s">
        <v>7</v>
      </c>
      <c r="G120">
        <v>12.989381</v>
      </c>
      <c r="H120">
        <v>896.26729899999998</v>
      </c>
      <c r="I120">
        <v>428.64957800000002</v>
      </c>
      <c r="J120">
        <v>0</v>
      </c>
      <c r="K120">
        <v>0</v>
      </c>
      <c r="L120">
        <v>896.26729899999998</v>
      </c>
      <c r="M120">
        <v>428.64957800000002</v>
      </c>
      <c r="N120" t="s">
        <v>102</v>
      </c>
      <c r="O120" t="s">
        <v>99</v>
      </c>
      <c r="P120">
        <v>0</v>
      </c>
      <c r="Q120">
        <v>0</v>
      </c>
      <c r="R120" t="s">
        <v>106</v>
      </c>
      <c r="S120">
        <v>9808.5769240000009</v>
      </c>
      <c r="T120">
        <v>129893.81142699999</v>
      </c>
      <c r="U120">
        <v>779.36286900000005</v>
      </c>
      <c r="V120">
        <v>779.36286900000005</v>
      </c>
      <c r="W120">
        <v>0</v>
      </c>
    </row>
    <row r="121" spans="1:23" x14ac:dyDescent="0.35">
      <c r="A121">
        <v>120</v>
      </c>
      <c r="B121" t="s">
        <v>98</v>
      </c>
      <c r="C121" t="s">
        <v>21</v>
      </c>
      <c r="D121" t="s">
        <v>101</v>
      </c>
      <c r="E121" t="s">
        <v>37</v>
      </c>
      <c r="F121" t="s">
        <v>7</v>
      </c>
      <c r="G121">
        <v>11694.063216</v>
      </c>
      <c r="H121">
        <v>29585979.936604999</v>
      </c>
      <c r="I121">
        <v>9472191.2050000001</v>
      </c>
      <c r="J121">
        <v>0</v>
      </c>
      <c r="K121">
        <v>0</v>
      </c>
      <c r="L121">
        <v>29585979.936604999</v>
      </c>
      <c r="M121">
        <v>9472191.2050000001</v>
      </c>
      <c r="N121" t="s">
        <v>106</v>
      </c>
      <c r="O121" t="s">
        <v>99</v>
      </c>
      <c r="P121">
        <v>220550.032255</v>
      </c>
      <c r="Q121">
        <v>3742.1002290000001</v>
      </c>
      <c r="R121" t="s">
        <v>102</v>
      </c>
      <c r="S121">
        <v>1037039.276322</v>
      </c>
      <c r="T121">
        <v>116940632.160493</v>
      </c>
      <c r="U121">
        <v>18827441.777839001</v>
      </c>
      <c r="V121">
        <v>18827441.777839001</v>
      </c>
      <c r="W121">
        <v>39993.696198999998</v>
      </c>
    </row>
    <row r="122" spans="1:23" x14ac:dyDescent="0.35">
      <c r="A122">
        <v>121</v>
      </c>
      <c r="B122" t="s">
        <v>98</v>
      </c>
      <c r="C122" t="s">
        <v>21</v>
      </c>
      <c r="D122" t="s">
        <v>101</v>
      </c>
      <c r="E122" t="s">
        <v>39</v>
      </c>
      <c r="F122" t="s">
        <v>7</v>
      </c>
      <c r="G122">
        <v>36.997098999999999</v>
      </c>
      <c r="H122">
        <v>93602.661177000002</v>
      </c>
      <c r="I122">
        <v>29967.650416</v>
      </c>
      <c r="J122">
        <v>0</v>
      </c>
      <c r="K122">
        <v>0</v>
      </c>
      <c r="L122">
        <v>93602.661177000002</v>
      </c>
      <c r="M122">
        <v>29967.650416</v>
      </c>
      <c r="N122" t="s">
        <v>106</v>
      </c>
      <c r="O122" t="s">
        <v>99</v>
      </c>
      <c r="P122">
        <v>697.76529200000004</v>
      </c>
      <c r="Q122">
        <v>11.839072</v>
      </c>
      <c r="R122" t="s">
        <v>102</v>
      </c>
      <c r="S122">
        <v>14924.798613000001</v>
      </c>
      <c r="T122">
        <v>369970.99279599998</v>
      </c>
      <c r="U122">
        <v>59565.329839999999</v>
      </c>
      <c r="V122">
        <v>59565.329839999999</v>
      </c>
      <c r="W122">
        <v>126.53008</v>
      </c>
    </row>
    <row r="123" spans="1:23" x14ac:dyDescent="0.35">
      <c r="A123">
        <v>122</v>
      </c>
      <c r="B123" t="s">
        <v>98</v>
      </c>
      <c r="C123" t="s">
        <v>21</v>
      </c>
      <c r="D123" t="s">
        <v>99</v>
      </c>
      <c r="E123" t="s">
        <v>37</v>
      </c>
      <c r="F123" t="s">
        <v>7</v>
      </c>
      <c r="G123">
        <v>68.025512000000006</v>
      </c>
      <c r="H123">
        <v>172104.546504</v>
      </c>
      <c r="I123">
        <v>55100.665086000001</v>
      </c>
      <c r="J123">
        <v>0</v>
      </c>
      <c r="K123">
        <v>0</v>
      </c>
      <c r="L123">
        <v>172104.546504</v>
      </c>
      <c r="M123">
        <v>55100.665086000001</v>
      </c>
      <c r="N123" t="s">
        <v>106</v>
      </c>
      <c r="O123" t="s">
        <v>99</v>
      </c>
      <c r="P123">
        <v>1282.9611649999999</v>
      </c>
      <c r="Q123">
        <v>21.768163999999999</v>
      </c>
      <c r="R123" t="s">
        <v>102</v>
      </c>
      <c r="S123">
        <v>8563.7008970000006</v>
      </c>
      <c r="T123">
        <v>680255.12452299998</v>
      </c>
      <c r="U123">
        <v>109521.075048</v>
      </c>
      <c r="V123">
        <v>109521.075048</v>
      </c>
      <c r="W123">
        <v>232.64725300000001</v>
      </c>
    </row>
    <row r="124" spans="1:23" x14ac:dyDescent="0.35">
      <c r="A124">
        <v>123</v>
      </c>
      <c r="B124" t="s">
        <v>98</v>
      </c>
      <c r="C124" t="s">
        <v>22</v>
      </c>
      <c r="D124" t="s">
        <v>101</v>
      </c>
      <c r="E124" t="s">
        <v>37</v>
      </c>
      <c r="F124" t="s">
        <v>7</v>
      </c>
      <c r="G124">
        <v>11.555377999999999</v>
      </c>
      <c r="H124">
        <v>1005.317914</v>
      </c>
      <c r="I124">
        <v>1005.317914</v>
      </c>
      <c r="J124">
        <v>0</v>
      </c>
      <c r="K124">
        <v>0</v>
      </c>
      <c r="L124">
        <v>1005.317914</v>
      </c>
      <c r="M124">
        <v>1005.317914</v>
      </c>
      <c r="N124" t="s">
        <v>106</v>
      </c>
      <c r="O124" t="s">
        <v>101</v>
      </c>
      <c r="P124" t="s">
        <v>104</v>
      </c>
      <c r="Q124" t="s">
        <v>104</v>
      </c>
      <c r="R124" t="s">
        <v>103</v>
      </c>
      <c r="S124">
        <v>10829.326332000001</v>
      </c>
      <c r="T124">
        <v>115553.783253</v>
      </c>
      <c r="U124">
        <v>1005.317914</v>
      </c>
      <c r="V124">
        <v>1005.317914</v>
      </c>
      <c r="W124" t="s">
        <v>104</v>
      </c>
    </row>
    <row r="125" spans="1:23" x14ac:dyDescent="0.35">
      <c r="A125">
        <v>124</v>
      </c>
      <c r="B125" t="s">
        <v>98</v>
      </c>
      <c r="C125" t="s">
        <v>22</v>
      </c>
      <c r="D125" t="s">
        <v>101</v>
      </c>
      <c r="E125" t="s">
        <v>38</v>
      </c>
      <c r="F125" t="s">
        <v>7</v>
      </c>
      <c r="G125">
        <v>190.53552099999999</v>
      </c>
      <c r="H125">
        <v>16576.590302000001</v>
      </c>
      <c r="I125">
        <v>16576.590302000001</v>
      </c>
      <c r="J125">
        <v>0</v>
      </c>
      <c r="K125">
        <v>0</v>
      </c>
      <c r="L125">
        <v>16576.590302000001</v>
      </c>
      <c r="M125">
        <v>16576.590302000001</v>
      </c>
      <c r="N125" t="s">
        <v>106</v>
      </c>
      <c r="O125" t="s">
        <v>101</v>
      </c>
      <c r="P125" t="s">
        <v>104</v>
      </c>
      <c r="Q125" t="s">
        <v>104</v>
      </c>
      <c r="R125" t="s">
        <v>103</v>
      </c>
      <c r="S125">
        <v>98300.396382999999</v>
      </c>
      <c r="T125">
        <v>1905355.20713</v>
      </c>
      <c r="U125">
        <v>16576.590302000001</v>
      </c>
      <c r="V125">
        <v>16576.590302000001</v>
      </c>
      <c r="W125" t="s">
        <v>104</v>
      </c>
    </row>
    <row r="126" spans="1:23" x14ac:dyDescent="0.35">
      <c r="A126">
        <v>125</v>
      </c>
      <c r="B126" t="s">
        <v>98</v>
      </c>
      <c r="C126" t="s">
        <v>22</v>
      </c>
      <c r="D126" t="s">
        <v>101</v>
      </c>
      <c r="E126" t="s">
        <v>39</v>
      </c>
      <c r="F126" t="s">
        <v>7</v>
      </c>
      <c r="G126">
        <v>495.20391699999999</v>
      </c>
      <c r="H126">
        <v>43082.740766000003</v>
      </c>
      <c r="I126">
        <v>43082.740766000003</v>
      </c>
      <c r="J126">
        <v>0</v>
      </c>
      <c r="K126">
        <v>0</v>
      </c>
      <c r="L126">
        <v>43082.740766000003</v>
      </c>
      <c r="M126">
        <v>43082.740766000003</v>
      </c>
      <c r="N126" t="s">
        <v>106</v>
      </c>
      <c r="O126" t="s">
        <v>101</v>
      </c>
      <c r="P126" t="s">
        <v>104</v>
      </c>
      <c r="Q126" t="s">
        <v>104</v>
      </c>
      <c r="R126" t="s">
        <v>103</v>
      </c>
      <c r="S126">
        <v>85225.982480000006</v>
      </c>
      <c r="T126">
        <v>4952039.1685619997</v>
      </c>
      <c r="U126">
        <v>43082.740766000003</v>
      </c>
      <c r="V126">
        <v>43082.740766000003</v>
      </c>
      <c r="W126" t="s">
        <v>104</v>
      </c>
    </row>
    <row r="127" spans="1:23" x14ac:dyDescent="0.35">
      <c r="A127">
        <v>126</v>
      </c>
      <c r="B127" t="s">
        <v>98</v>
      </c>
      <c r="C127" t="s">
        <v>22</v>
      </c>
      <c r="D127" t="s">
        <v>99</v>
      </c>
      <c r="E127" t="s">
        <v>39</v>
      </c>
      <c r="F127" t="s">
        <v>7</v>
      </c>
      <c r="G127">
        <v>14.173373</v>
      </c>
      <c r="H127">
        <v>1233.0834110000001</v>
      </c>
      <c r="I127">
        <v>1233.0834110000001</v>
      </c>
      <c r="J127">
        <v>0</v>
      </c>
      <c r="K127">
        <v>0</v>
      </c>
      <c r="L127">
        <v>1233.0834110000001</v>
      </c>
      <c r="M127">
        <v>1233.0834110000001</v>
      </c>
      <c r="N127" t="s">
        <v>106</v>
      </c>
      <c r="O127" t="s">
        <v>101</v>
      </c>
      <c r="P127" t="s">
        <v>104</v>
      </c>
      <c r="Q127" t="s">
        <v>104</v>
      </c>
      <c r="R127" t="s">
        <v>103</v>
      </c>
      <c r="S127">
        <v>2586.1336980000001</v>
      </c>
      <c r="T127">
        <v>141733.72544899999</v>
      </c>
      <c r="U127">
        <v>1233.0834110000001</v>
      </c>
      <c r="V127">
        <v>1233.0834110000001</v>
      </c>
      <c r="W127" t="s">
        <v>104</v>
      </c>
    </row>
    <row r="128" spans="1:23" x14ac:dyDescent="0.35">
      <c r="A128">
        <v>127</v>
      </c>
      <c r="B128" t="s">
        <v>98</v>
      </c>
      <c r="C128" t="s">
        <v>24</v>
      </c>
      <c r="D128" t="s">
        <v>101</v>
      </c>
      <c r="E128" t="s">
        <v>37</v>
      </c>
      <c r="F128" t="s">
        <v>7</v>
      </c>
      <c r="G128">
        <v>44.776184000000001</v>
      </c>
      <c r="H128">
        <v>15940.321435</v>
      </c>
      <c r="I128">
        <v>582.09038899999996</v>
      </c>
      <c r="J128">
        <v>0</v>
      </c>
      <c r="K128">
        <v>0</v>
      </c>
      <c r="L128">
        <v>15940.321435</v>
      </c>
      <c r="M128">
        <v>582.09038899999996</v>
      </c>
      <c r="N128" t="s">
        <v>106</v>
      </c>
      <c r="O128" t="s">
        <v>99</v>
      </c>
      <c r="P128">
        <v>154.477834</v>
      </c>
      <c r="Q128">
        <v>-17.910474000000001</v>
      </c>
      <c r="R128" t="s">
        <v>106</v>
      </c>
      <c r="S128">
        <v>34932.854551999997</v>
      </c>
      <c r="T128">
        <v>447761.83805199998</v>
      </c>
      <c r="U128">
        <v>5910.4562619999997</v>
      </c>
      <c r="V128">
        <v>5910.4562619999997</v>
      </c>
      <c r="W128">
        <v>88.656844000000007</v>
      </c>
    </row>
    <row r="129" spans="1:23" x14ac:dyDescent="0.35">
      <c r="A129">
        <v>128</v>
      </c>
      <c r="B129" t="s">
        <v>98</v>
      </c>
      <c r="C129" t="s">
        <v>24</v>
      </c>
      <c r="D129" t="s">
        <v>101</v>
      </c>
      <c r="E129" t="s">
        <v>39</v>
      </c>
      <c r="F129" t="s">
        <v>7</v>
      </c>
      <c r="G129">
        <v>1.4692000000000001</v>
      </c>
      <c r="H129">
        <v>523.03512999999998</v>
      </c>
      <c r="I129">
        <v>19.099596999999999</v>
      </c>
      <c r="J129">
        <v>0</v>
      </c>
      <c r="K129">
        <v>0</v>
      </c>
      <c r="L129">
        <v>523.03512999999998</v>
      </c>
      <c r="M129">
        <v>19.099596999999999</v>
      </c>
      <c r="N129" t="s">
        <v>106</v>
      </c>
      <c r="O129" t="s">
        <v>99</v>
      </c>
      <c r="P129">
        <v>5.0687389999999999</v>
      </c>
      <c r="Q129">
        <v>-0.58767999999999998</v>
      </c>
      <c r="R129" t="s">
        <v>106</v>
      </c>
      <c r="S129">
        <v>4796.1517949999998</v>
      </c>
      <c r="T129">
        <v>14691.998033</v>
      </c>
      <c r="U129">
        <v>193.93437399999999</v>
      </c>
      <c r="V129">
        <v>193.93437399999999</v>
      </c>
      <c r="W129">
        <v>2.9090159999999998</v>
      </c>
    </row>
    <row r="130" spans="1:23" x14ac:dyDescent="0.35">
      <c r="A130">
        <v>129</v>
      </c>
      <c r="B130" t="s">
        <v>98</v>
      </c>
      <c r="C130" t="s">
        <v>6</v>
      </c>
      <c r="D130" t="s">
        <v>101</v>
      </c>
      <c r="E130" t="s">
        <v>37</v>
      </c>
      <c r="F130" t="s">
        <v>2</v>
      </c>
      <c r="G130">
        <v>7158.3294489999998</v>
      </c>
      <c r="H130">
        <v>493924.73201199999</v>
      </c>
      <c r="I130">
        <v>493924.73201199999</v>
      </c>
      <c r="J130">
        <v>0</v>
      </c>
      <c r="K130">
        <v>0</v>
      </c>
      <c r="L130">
        <v>493924.73201199999</v>
      </c>
      <c r="M130">
        <v>493924.73201199999</v>
      </c>
      <c r="N130" t="s">
        <v>106</v>
      </c>
      <c r="O130" t="s">
        <v>101</v>
      </c>
      <c r="P130" t="s">
        <v>104</v>
      </c>
      <c r="Q130" t="s">
        <v>104</v>
      </c>
      <c r="R130" t="s">
        <v>103</v>
      </c>
      <c r="S130">
        <v>3180895.9945990001</v>
      </c>
      <c r="T130">
        <v>71583294.494426996</v>
      </c>
      <c r="U130">
        <v>493924.73201199999</v>
      </c>
      <c r="V130">
        <v>493924.73201199999</v>
      </c>
      <c r="W130" t="s">
        <v>104</v>
      </c>
    </row>
    <row r="131" spans="1:23" x14ac:dyDescent="0.35">
      <c r="A131">
        <v>130</v>
      </c>
      <c r="B131" t="s">
        <v>98</v>
      </c>
      <c r="C131" t="s">
        <v>6</v>
      </c>
      <c r="D131" t="s">
        <v>101</v>
      </c>
      <c r="E131" t="s">
        <v>38</v>
      </c>
      <c r="F131" t="s">
        <v>2</v>
      </c>
      <c r="G131">
        <v>7686.3300609999997</v>
      </c>
      <c r="H131">
        <v>530356.77418800001</v>
      </c>
      <c r="I131">
        <v>530356.77418800001</v>
      </c>
      <c r="J131">
        <v>0</v>
      </c>
      <c r="K131">
        <v>0</v>
      </c>
      <c r="L131">
        <v>530356.77418800001</v>
      </c>
      <c r="M131">
        <v>530356.77418800001</v>
      </c>
      <c r="N131" t="s">
        <v>106</v>
      </c>
      <c r="O131" t="s">
        <v>101</v>
      </c>
      <c r="P131" t="s">
        <v>104</v>
      </c>
      <c r="Q131" t="s">
        <v>104</v>
      </c>
      <c r="R131" t="s">
        <v>103</v>
      </c>
      <c r="S131">
        <v>1878765.5107410001</v>
      </c>
      <c r="T131">
        <v>76863300.606943995</v>
      </c>
      <c r="U131">
        <v>530356.77418800001</v>
      </c>
      <c r="V131">
        <v>530356.77418800001</v>
      </c>
      <c r="W131" t="s">
        <v>104</v>
      </c>
    </row>
    <row r="132" spans="1:23" x14ac:dyDescent="0.35">
      <c r="A132">
        <v>131</v>
      </c>
      <c r="B132" t="s">
        <v>98</v>
      </c>
      <c r="C132" t="s">
        <v>6</v>
      </c>
      <c r="D132" t="s">
        <v>101</v>
      </c>
      <c r="E132" t="s">
        <v>39</v>
      </c>
      <c r="F132" t="s">
        <v>2</v>
      </c>
      <c r="G132">
        <v>4301.5977160000002</v>
      </c>
      <c r="H132">
        <v>296810.24243099999</v>
      </c>
      <c r="I132">
        <v>296810.24243099999</v>
      </c>
      <c r="J132">
        <v>0</v>
      </c>
      <c r="K132">
        <v>0</v>
      </c>
      <c r="L132">
        <v>296810.24243099999</v>
      </c>
      <c r="M132">
        <v>296810.24243099999</v>
      </c>
      <c r="N132" t="s">
        <v>106</v>
      </c>
      <c r="O132" t="s">
        <v>101</v>
      </c>
      <c r="P132" t="s">
        <v>104</v>
      </c>
      <c r="Q132" t="s">
        <v>104</v>
      </c>
      <c r="R132" t="s">
        <v>103</v>
      </c>
      <c r="S132">
        <v>1915520.123069</v>
      </c>
      <c r="T132">
        <v>43015977.163878001</v>
      </c>
      <c r="U132">
        <v>296810.24243099999</v>
      </c>
      <c r="V132">
        <v>296810.24243099999</v>
      </c>
      <c r="W132" t="s">
        <v>104</v>
      </c>
    </row>
    <row r="133" spans="1:23" x14ac:dyDescent="0.35">
      <c r="A133">
        <v>132</v>
      </c>
      <c r="B133" t="s">
        <v>98</v>
      </c>
      <c r="C133" t="s">
        <v>6</v>
      </c>
      <c r="D133" t="s">
        <v>99</v>
      </c>
      <c r="E133" t="s">
        <v>40</v>
      </c>
      <c r="F133" t="s">
        <v>2</v>
      </c>
      <c r="G133">
        <v>5.0000000000000004E-6</v>
      </c>
      <c r="H133">
        <v>3.5100000000000002E-4</v>
      </c>
      <c r="I133">
        <v>3.5100000000000002E-4</v>
      </c>
      <c r="J133">
        <v>0</v>
      </c>
      <c r="K133">
        <v>0</v>
      </c>
      <c r="L133">
        <v>3.5100000000000002E-4</v>
      </c>
      <c r="M133">
        <v>3.5100000000000002E-4</v>
      </c>
      <c r="N133" t="s">
        <v>106</v>
      </c>
      <c r="O133" t="s">
        <v>101</v>
      </c>
      <c r="P133" t="s">
        <v>104</v>
      </c>
      <c r="Q133" t="s">
        <v>104</v>
      </c>
      <c r="R133" t="s">
        <v>103</v>
      </c>
      <c r="S133">
        <v>98.588764999999995</v>
      </c>
      <c r="T133">
        <v>5.0930999999999997E-2</v>
      </c>
      <c r="U133">
        <v>3.5100000000000002E-4</v>
      </c>
      <c r="V133">
        <v>3.5100000000000002E-4</v>
      </c>
      <c r="W133" t="s">
        <v>104</v>
      </c>
    </row>
    <row r="134" spans="1:23" x14ac:dyDescent="0.35">
      <c r="A134">
        <v>133</v>
      </c>
      <c r="B134" t="s">
        <v>98</v>
      </c>
      <c r="C134" t="s">
        <v>33</v>
      </c>
      <c r="D134" t="s">
        <v>99</v>
      </c>
      <c r="E134" t="s">
        <v>40</v>
      </c>
      <c r="F134" t="s">
        <v>7</v>
      </c>
      <c r="G134">
        <v>5.0000000000000004E-6</v>
      </c>
      <c r="H134">
        <v>5.6499999999999996E-4</v>
      </c>
      <c r="I134">
        <v>2.3900000000000001E-4</v>
      </c>
      <c r="J134">
        <v>1.1709999999999999E-3</v>
      </c>
      <c r="K134">
        <v>4.6E-5</v>
      </c>
      <c r="L134">
        <v>1.737E-3</v>
      </c>
      <c r="M134">
        <v>2.8499999999999999E-4</v>
      </c>
      <c r="N134" t="s">
        <v>106</v>
      </c>
      <c r="O134" t="s">
        <v>101</v>
      </c>
      <c r="P134" t="s">
        <v>104</v>
      </c>
      <c r="Q134" t="s">
        <v>104</v>
      </c>
      <c r="R134" t="s">
        <v>103</v>
      </c>
      <c r="S134">
        <v>98.588764999999995</v>
      </c>
      <c r="T134">
        <v>5.0930999999999997E-2</v>
      </c>
      <c r="U134">
        <v>4.84E-4</v>
      </c>
      <c r="V134">
        <v>4.84E-4</v>
      </c>
      <c r="W134" t="s">
        <v>104</v>
      </c>
    </row>
    <row r="135" spans="1:23" x14ac:dyDescent="0.35">
      <c r="A135">
        <v>134</v>
      </c>
      <c r="B135" t="s">
        <v>98</v>
      </c>
      <c r="C135" t="s">
        <v>6</v>
      </c>
      <c r="D135" t="s">
        <v>99</v>
      </c>
      <c r="E135" t="s">
        <v>37</v>
      </c>
      <c r="F135" t="s">
        <v>2</v>
      </c>
      <c r="G135">
        <v>64.76961</v>
      </c>
      <c r="H135">
        <v>4469.1031089999997</v>
      </c>
      <c r="I135">
        <v>4469.1031089999997</v>
      </c>
      <c r="J135">
        <v>0</v>
      </c>
      <c r="K135">
        <v>0</v>
      </c>
      <c r="L135">
        <v>4469.1031089999997</v>
      </c>
      <c r="M135">
        <v>4469.1031089999997</v>
      </c>
      <c r="N135" t="s">
        <v>106</v>
      </c>
      <c r="O135" t="s">
        <v>101</v>
      </c>
      <c r="P135" t="s">
        <v>104</v>
      </c>
      <c r="Q135" t="s">
        <v>104</v>
      </c>
      <c r="R135" t="s">
        <v>103</v>
      </c>
      <c r="S135">
        <v>60471.343076999998</v>
      </c>
      <c r="T135">
        <v>647696.10280500003</v>
      </c>
      <c r="U135">
        <v>4469.1031089999997</v>
      </c>
      <c r="V135">
        <v>4469.1031089999997</v>
      </c>
      <c r="W135" t="s">
        <v>104</v>
      </c>
    </row>
    <row r="136" spans="1:23" x14ac:dyDescent="0.35">
      <c r="A136">
        <v>135</v>
      </c>
      <c r="B136" t="s">
        <v>98</v>
      </c>
      <c r="C136" t="s">
        <v>6</v>
      </c>
      <c r="D136" t="s">
        <v>99</v>
      </c>
      <c r="E136" t="s">
        <v>38</v>
      </c>
      <c r="F136" t="s">
        <v>2</v>
      </c>
      <c r="G136">
        <v>105.283001</v>
      </c>
      <c r="H136">
        <v>7264.5270460000002</v>
      </c>
      <c r="I136">
        <v>7264.5270460000002</v>
      </c>
      <c r="J136">
        <v>0</v>
      </c>
      <c r="K136">
        <v>0</v>
      </c>
      <c r="L136">
        <v>7264.5270460000002</v>
      </c>
      <c r="M136">
        <v>7264.5270460000002</v>
      </c>
      <c r="N136" t="s">
        <v>106</v>
      </c>
      <c r="O136" t="s">
        <v>101</v>
      </c>
      <c r="P136" t="s">
        <v>104</v>
      </c>
      <c r="Q136" t="s">
        <v>104</v>
      </c>
      <c r="R136" t="s">
        <v>103</v>
      </c>
      <c r="S136">
        <v>41145.911237</v>
      </c>
      <c r="T136">
        <v>1052830.006672</v>
      </c>
      <c r="U136">
        <v>7264.5270460000002</v>
      </c>
      <c r="V136">
        <v>7264.5270460000002</v>
      </c>
      <c r="W136" t="s">
        <v>104</v>
      </c>
    </row>
    <row r="137" spans="1:23" x14ac:dyDescent="0.35">
      <c r="A137">
        <v>136</v>
      </c>
      <c r="B137" t="s">
        <v>98</v>
      </c>
      <c r="C137" t="s">
        <v>6</v>
      </c>
      <c r="D137" t="s">
        <v>99</v>
      </c>
      <c r="E137" t="s">
        <v>39</v>
      </c>
      <c r="F137" t="s">
        <v>2</v>
      </c>
      <c r="G137">
        <v>2148.0744140000002</v>
      </c>
      <c r="H137">
        <v>148217.134593</v>
      </c>
      <c r="I137">
        <v>148217.134593</v>
      </c>
      <c r="J137">
        <v>0</v>
      </c>
      <c r="K137">
        <v>0</v>
      </c>
      <c r="L137">
        <v>148217.134593</v>
      </c>
      <c r="M137">
        <v>148217.134593</v>
      </c>
      <c r="N137" t="s">
        <v>106</v>
      </c>
      <c r="O137" t="s">
        <v>101</v>
      </c>
      <c r="P137" t="s">
        <v>104</v>
      </c>
      <c r="Q137" t="s">
        <v>104</v>
      </c>
      <c r="R137" t="s">
        <v>103</v>
      </c>
      <c r="S137">
        <v>771401.43163899996</v>
      </c>
      <c r="T137">
        <v>21480744.143943999</v>
      </c>
      <c r="U137">
        <v>148217.134593</v>
      </c>
      <c r="V137">
        <v>148217.134593</v>
      </c>
      <c r="W137" t="s">
        <v>104</v>
      </c>
    </row>
    <row r="138" spans="1:23" x14ac:dyDescent="0.35">
      <c r="A138">
        <v>137</v>
      </c>
      <c r="B138" t="s">
        <v>98</v>
      </c>
      <c r="C138" t="s">
        <v>25</v>
      </c>
      <c r="D138" t="s">
        <v>101</v>
      </c>
      <c r="E138" t="s">
        <v>37</v>
      </c>
      <c r="F138" t="s">
        <v>7</v>
      </c>
      <c r="G138">
        <v>2109.0729540000002</v>
      </c>
      <c r="H138">
        <v>183489.346999</v>
      </c>
      <c r="I138">
        <v>183489.346999</v>
      </c>
      <c r="J138">
        <v>0</v>
      </c>
      <c r="K138">
        <v>0</v>
      </c>
      <c r="L138">
        <v>183489.346999</v>
      </c>
      <c r="M138">
        <v>183489.346999</v>
      </c>
      <c r="N138" t="s">
        <v>106</v>
      </c>
      <c r="O138" t="s">
        <v>99</v>
      </c>
      <c r="P138">
        <v>0</v>
      </c>
      <c r="Q138">
        <v>0</v>
      </c>
      <c r="R138" t="s">
        <v>106</v>
      </c>
      <c r="S138">
        <v>530139.80497499998</v>
      </c>
      <c r="T138">
        <v>21090729.540137999</v>
      </c>
      <c r="U138">
        <v>183489.346999</v>
      </c>
      <c r="V138">
        <v>183489.346999</v>
      </c>
      <c r="W138">
        <v>0</v>
      </c>
    </row>
    <row r="139" spans="1:23" x14ac:dyDescent="0.35">
      <c r="A139">
        <v>138</v>
      </c>
      <c r="B139" t="s">
        <v>98</v>
      </c>
      <c r="C139" t="s">
        <v>25</v>
      </c>
      <c r="D139" t="s">
        <v>101</v>
      </c>
      <c r="E139" t="s">
        <v>38</v>
      </c>
      <c r="F139" t="s">
        <v>7</v>
      </c>
      <c r="G139">
        <v>1316.5377189999999</v>
      </c>
      <c r="H139">
        <v>114538.78155499999</v>
      </c>
      <c r="I139">
        <v>114538.78155499999</v>
      </c>
      <c r="J139">
        <v>0</v>
      </c>
      <c r="K139">
        <v>0</v>
      </c>
      <c r="L139">
        <v>114538.78155499999</v>
      </c>
      <c r="M139">
        <v>114538.78155499999</v>
      </c>
      <c r="N139" t="s">
        <v>106</v>
      </c>
      <c r="O139" t="s">
        <v>99</v>
      </c>
      <c r="P139">
        <v>0</v>
      </c>
      <c r="Q139">
        <v>0</v>
      </c>
      <c r="R139" t="s">
        <v>106</v>
      </c>
      <c r="S139">
        <v>323925.528085</v>
      </c>
      <c r="T139">
        <v>13165377.190275</v>
      </c>
      <c r="U139">
        <v>114538.78155499999</v>
      </c>
      <c r="V139">
        <v>114538.78155499999</v>
      </c>
      <c r="W139">
        <v>0</v>
      </c>
    </row>
    <row r="140" spans="1:23" x14ac:dyDescent="0.35">
      <c r="A140">
        <v>139</v>
      </c>
      <c r="B140" t="s">
        <v>98</v>
      </c>
      <c r="C140" t="s">
        <v>25</v>
      </c>
      <c r="D140" t="s">
        <v>101</v>
      </c>
      <c r="E140" t="s">
        <v>39</v>
      </c>
      <c r="F140" t="s">
        <v>7</v>
      </c>
      <c r="G140">
        <v>812.13746100000003</v>
      </c>
      <c r="H140">
        <v>70655.959105000002</v>
      </c>
      <c r="I140">
        <v>70655.959105000002</v>
      </c>
      <c r="J140">
        <v>0</v>
      </c>
      <c r="K140">
        <v>0</v>
      </c>
      <c r="L140">
        <v>70655.959105000002</v>
      </c>
      <c r="M140">
        <v>70655.959105000002</v>
      </c>
      <c r="N140" t="s">
        <v>106</v>
      </c>
      <c r="O140" t="s">
        <v>99</v>
      </c>
      <c r="P140">
        <v>0</v>
      </c>
      <c r="Q140">
        <v>0</v>
      </c>
      <c r="R140" t="s">
        <v>106</v>
      </c>
      <c r="S140">
        <v>317114.85033799999</v>
      </c>
      <c r="T140">
        <v>8121374.6097170003</v>
      </c>
      <c r="U140">
        <v>70655.959105000002</v>
      </c>
      <c r="V140">
        <v>70655.959105000002</v>
      </c>
      <c r="W140">
        <v>0</v>
      </c>
    </row>
    <row r="141" spans="1:23" x14ac:dyDescent="0.35">
      <c r="A141">
        <v>140</v>
      </c>
      <c r="B141" t="s">
        <v>98</v>
      </c>
      <c r="C141" t="s">
        <v>25</v>
      </c>
      <c r="D141" t="s">
        <v>99</v>
      </c>
      <c r="E141" t="s">
        <v>39</v>
      </c>
      <c r="F141" t="s">
        <v>7</v>
      </c>
      <c r="G141">
        <v>18.448399999999999</v>
      </c>
      <c r="H141">
        <v>1605.0107640000001</v>
      </c>
      <c r="I141">
        <v>1605.0107640000001</v>
      </c>
      <c r="J141">
        <v>0</v>
      </c>
      <c r="K141">
        <v>0</v>
      </c>
      <c r="L141">
        <v>1605.0107640000001</v>
      </c>
      <c r="M141">
        <v>1605.0107640000001</v>
      </c>
      <c r="N141" t="s">
        <v>106</v>
      </c>
      <c r="O141" t="s">
        <v>99</v>
      </c>
      <c r="P141">
        <v>0</v>
      </c>
      <c r="Q141">
        <v>0</v>
      </c>
      <c r="R141" t="s">
        <v>106</v>
      </c>
      <c r="S141">
        <v>12659.189789</v>
      </c>
      <c r="T141">
        <v>184483.995906</v>
      </c>
      <c r="U141">
        <v>1605.0107640000001</v>
      </c>
      <c r="V141">
        <v>1605.0107640000001</v>
      </c>
      <c r="W141">
        <v>0</v>
      </c>
    </row>
    <row r="142" spans="1:23" x14ac:dyDescent="0.35">
      <c r="A142">
        <v>141</v>
      </c>
      <c r="B142" t="s">
        <v>98</v>
      </c>
      <c r="C142" t="s">
        <v>26</v>
      </c>
      <c r="D142" t="s">
        <v>101</v>
      </c>
      <c r="E142" t="s">
        <v>37</v>
      </c>
      <c r="F142" t="s">
        <v>7</v>
      </c>
      <c r="G142">
        <v>1166.2404429999999</v>
      </c>
      <c r="H142">
        <v>302056.27468899998</v>
      </c>
      <c r="I142">
        <v>88634.273654000004</v>
      </c>
      <c r="J142">
        <v>0</v>
      </c>
      <c r="K142">
        <v>0</v>
      </c>
      <c r="L142">
        <v>302056.27468899998</v>
      </c>
      <c r="M142">
        <v>88634.273654000004</v>
      </c>
      <c r="N142" t="s">
        <v>106</v>
      </c>
      <c r="O142" t="s">
        <v>101</v>
      </c>
      <c r="P142" t="s">
        <v>104</v>
      </c>
      <c r="Q142" t="s">
        <v>104</v>
      </c>
      <c r="R142" t="s">
        <v>103</v>
      </c>
      <c r="S142">
        <v>504129.71293799998</v>
      </c>
      <c r="T142">
        <v>11662404.428143</v>
      </c>
      <c r="U142">
        <v>195928.394393</v>
      </c>
      <c r="V142">
        <v>2298659.9127870002</v>
      </c>
      <c r="W142" t="s">
        <v>104</v>
      </c>
    </row>
    <row r="143" spans="1:23" x14ac:dyDescent="0.35">
      <c r="A143">
        <v>142</v>
      </c>
      <c r="B143" t="s">
        <v>98</v>
      </c>
      <c r="C143" t="s">
        <v>26</v>
      </c>
      <c r="D143" t="s">
        <v>101</v>
      </c>
      <c r="E143" t="s">
        <v>39</v>
      </c>
      <c r="F143" t="s">
        <v>7</v>
      </c>
      <c r="G143">
        <v>70.161849000000004</v>
      </c>
      <c r="H143">
        <v>18171.918942</v>
      </c>
      <c r="I143">
        <v>5332.3005389999998</v>
      </c>
      <c r="J143">
        <v>0</v>
      </c>
      <c r="K143">
        <v>0</v>
      </c>
      <c r="L143">
        <v>18171.918942</v>
      </c>
      <c r="M143">
        <v>5332.3005389999998</v>
      </c>
      <c r="N143" t="s">
        <v>106</v>
      </c>
      <c r="O143" t="s">
        <v>101</v>
      </c>
      <c r="P143" t="s">
        <v>104</v>
      </c>
      <c r="Q143" t="s">
        <v>104</v>
      </c>
      <c r="R143" t="s">
        <v>103</v>
      </c>
      <c r="S143">
        <v>53545.062157</v>
      </c>
      <c r="T143">
        <v>701618.49198100006</v>
      </c>
      <c r="U143">
        <v>11787.190665</v>
      </c>
      <c r="V143">
        <v>11787.190665</v>
      </c>
      <c r="W143" t="s">
        <v>104</v>
      </c>
    </row>
    <row r="144" spans="1:23" x14ac:dyDescent="0.35">
      <c r="A144">
        <v>143</v>
      </c>
      <c r="B144" t="s">
        <v>98</v>
      </c>
      <c r="C144" t="s">
        <v>28</v>
      </c>
      <c r="D144" t="s">
        <v>101</v>
      </c>
      <c r="E144" t="s">
        <v>37</v>
      </c>
      <c r="F144" t="s">
        <v>7</v>
      </c>
      <c r="G144">
        <v>99.397968000000006</v>
      </c>
      <c r="H144">
        <v>11033.174497</v>
      </c>
      <c r="I144">
        <v>4671.7045170000001</v>
      </c>
      <c r="J144">
        <v>22861.532741999999</v>
      </c>
      <c r="K144">
        <v>894.58171600000003</v>
      </c>
      <c r="L144">
        <v>33894.707240000003</v>
      </c>
      <c r="M144">
        <v>5566.2862329999998</v>
      </c>
      <c r="N144" t="s">
        <v>106</v>
      </c>
      <c r="O144" t="s">
        <v>99</v>
      </c>
      <c r="P144">
        <v>164.00664800000001</v>
      </c>
      <c r="Q144">
        <v>-585.45403399999998</v>
      </c>
      <c r="R144" t="s">
        <v>106</v>
      </c>
      <c r="S144">
        <v>78990.092231000002</v>
      </c>
      <c r="T144">
        <v>993979.68445599999</v>
      </c>
      <c r="U144">
        <v>9442.8070019999996</v>
      </c>
      <c r="V144">
        <v>9442.8070019999996</v>
      </c>
      <c r="W144">
        <v>-287.26012900000001</v>
      </c>
    </row>
    <row r="145" spans="1:23" x14ac:dyDescent="0.35">
      <c r="A145">
        <v>144</v>
      </c>
      <c r="B145" t="s">
        <v>98</v>
      </c>
      <c r="C145" t="s">
        <v>28</v>
      </c>
      <c r="D145" t="s">
        <v>101</v>
      </c>
      <c r="E145" t="s">
        <v>38</v>
      </c>
      <c r="F145" t="s">
        <v>7</v>
      </c>
      <c r="G145">
        <v>16.306329999999999</v>
      </c>
      <c r="H145">
        <v>1810.002626</v>
      </c>
      <c r="I145">
        <v>766.39750800000002</v>
      </c>
      <c r="J145">
        <v>3750.4558919999999</v>
      </c>
      <c r="K145">
        <v>146.75697</v>
      </c>
      <c r="L145">
        <v>5560.4585180000004</v>
      </c>
      <c r="M145">
        <v>913.15447800000004</v>
      </c>
      <c r="N145" t="s">
        <v>106</v>
      </c>
      <c r="O145" t="s">
        <v>99</v>
      </c>
      <c r="P145">
        <v>26.905443999999999</v>
      </c>
      <c r="Q145">
        <v>-96.044282999999993</v>
      </c>
      <c r="R145" t="s">
        <v>106</v>
      </c>
      <c r="S145">
        <v>13765.771621</v>
      </c>
      <c r="T145">
        <v>163063.299654</v>
      </c>
      <c r="U145">
        <v>1549.101347</v>
      </c>
      <c r="V145">
        <v>1549.101347</v>
      </c>
      <c r="W145">
        <v>-47.125293999999997</v>
      </c>
    </row>
    <row r="146" spans="1:23" x14ac:dyDescent="0.35">
      <c r="A146">
        <v>145</v>
      </c>
      <c r="B146" t="s">
        <v>98</v>
      </c>
      <c r="C146" t="s">
        <v>28</v>
      </c>
      <c r="D146" t="s">
        <v>101</v>
      </c>
      <c r="E146" t="s">
        <v>39</v>
      </c>
      <c r="F146" t="s">
        <v>7</v>
      </c>
      <c r="G146">
        <v>152.79979800000001</v>
      </c>
      <c r="H146">
        <v>16960.777532</v>
      </c>
      <c r="I146">
        <v>7181.5904870000004</v>
      </c>
      <c r="J146">
        <v>35143.953444999999</v>
      </c>
      <c r="K146">
        <v>1375.1981780000001</v>
      </c>
      <c r="L146">
        <v>52104.730976999999</v>
      </c>
      <c r="M146">
        <v>8556.788665</v>
      </c>
      <c r="N146" t="s">
        <v>106</v>
      </c>
      <c r="O146" t="s">
        <v>99</v>
      </c>
      <c r="P146">
        <v>252.119666</v>
      </c>
      <c r="Q146">
        <v>-899.99080800000002</v>
      </c>
      <c r="R146" t="s">
        <v>106</v>
      </c>
      <c r="S146">
        <v>110182.54953600001</v>
      </c>
      <c r="T146">
        <v>1527997.975873</v>
      </c>
      <c r="U146">
        <v>14515.980771</v>
      </c>
      <c r="V146">
        <v>14515.980771</v>
      </c>
      <c r="W146">
        <v>-441.59141499999998</v>
      </c>
    </row>
    <row r="147" spans="1:23" x14ac:dyDescent="0.35">
      <c r="A147">
        <v>146</v>
      </c>
      <c r="B147" t="s">
        <v>98</v>
      </c>
      <c r="C147" t="s">
        <v>30</v>
      </c>
      <c r="D147" t="s">
        <v>101</v>
      </c>
      <c r="E147" t="s">
        <v>37</v>
      </c>
      <c r="F147" t="s">
        <v>7</v>
      </c>
      <c r="G147">
        <v>4107.3175620000002</v>
      </c>
      <c r="H147">
        <v>1100761.1065090001</v>
      </c>
      <c r="I147">
        <v>1030936.707962</v>
      </c>
      <c r="J147">
        <v>0</v>
      </c>
      <c r="K147">
        <v>0</v>
      </c>
      <c r="L147">
        <v>1100761.1065090001</v>
      </c>
      <c r="M147">
        <v>1030936.707962</v>
      </c>
      <c r="N147" t="s">
        <v>106</v>
      </c>
      <c r="O147" t="s">
        <v>99</v>
      </c>
      <c r="P147">
        <v>77464.009212000004</v>
      </c>
      <c r="Q147">
        <v>1314.3416199999999</v>
      </c>
      <c r="R147" t="s">
        <v>106</v>
      </c>
      <c r="S147">
        <v>1434293.2852789999</v>
      </c>
      <c r="T147">
        <v>41073175.616012</v>
      </c>
      <c r="U147">
        <v>1063795.2484550001</v>
      </c>
      <c r="V147">
        <v>2156341.7198410002</v>
      </c>
      <c r="W147">
        <v>14047.026061</v>
      </c>
    </row>
    <row r="148" spans="1:23" x14ac:dyDescent="0.35">
      <c r="A148">
        <v>147</v>
      </c>
      <c r="B148" t="s">
        <v>98</v>
      </c>
      <c r="C148" t="s">
        <v>30</v>
      </c>
      <c r="D148" t="s">
        <v>101</v>
      </c>
      <c r="E148" t="s">
        <v>38</v>
      </c>
      <c r="F148" t="s">
        <v>7</v>
      </c>
      <c r="G148">
        <v>5450.6665039999998</v>
      </c>
      <c r="H148">
        <v>1460778.6229600001</v>
      </c>
      <c r="I148">
        <v>1368117.2923989999</v>
      </c>
      <c r="J148">
        <v>0</v>
      </c>
      <c r="K148">
        <v>0</v>
      </c>
      <c r="L148">
        <v>1460778.6229600001</v>
      </c>
      <c r="M148">
        <v>1368117.2923989999</v>
      </c>
      <c r="N148" t="s">
        <v>106</v>
      </c>
      <c r="O148" t="s">
        <v>99</v>
      </c>
      <c r="P148">
        <v>102799.57025800001</v>
      </c>
      <c r="Q148">
        <v>1744.2132810000001</v>
      </c>
      <c r="R148" t="s">
        <v>106</v>
      </c>
      <c r="S148">
        <v>1925509.7358510001</v>
      </c>
      <c r="T148">
        <v>54506665.035811998</v>
      </c>
      <c r="U148">
        <v>1411722.6244280001</v>
      </c>
      <c r="V148">
        <v>1411722.6244280001</v>
      </c>
      <c r="W148">
        <v>18641.279441999999</v>
      </c>
    </row>
    <row r="149" spans="1:23" x14ac:dyDescent="0.35">
      <c r="A149">
        <v>148</v>
      </c>
      <c r="B149" t="s">
        <v>98</v>
      </c>
      <c r="C149" t="s">
        <v>30</v>
      </c>
      <c r="D149" t="s">
        <v>101</v>
      </c>
      <c r="E149" t="s">
        <v>39</v>
      </c>
      <c r="F149" t="s">
        <v>7</v>
      </c>
      <c r="G149">
        <v>259.59763500000003</v>
      </c>
      <c r="H149">
        <v>69572.166158000007</v>
      </c>
      <c r="I149">
        <v>65159.006365000001</v>
      </c>
      <c r="J149">
        <v>0</v>
      </c>
      <c r="K149">
        <v>0</v>
      </c>
      <c r="L149">
        <v>69572.166158000007</v>
      </c>
      <c r="M149">
        <v>65159.006365000001</v>
      </c>
      <c r="N149" t="s">
        <v>106</v>
      </c>
      <c r="O149" t="s">
        <v>99</v>
      </c>
      <c r="P149">
        <v>4896.0113950000004</v>
      </c>
      <c r="Q149">
        <v>83.071242999999996</v>
      </c>
      <c r="R149" t="s">
        <v>106</v>
      </c>
      <c r="S149">
        <v>149649.174616</v>
      </c>
      <c r="T149">
        <v>2595976.34919</v>
      </c>
      <c r="U149">
        <v>67235.787444000001</v>
      </c>
      <c r="V149">
        <v>34266.887809</v>
      </c>
      <c r="W149">
        <v>887.82391099999995</v>
      </c>
    </row>
    <row r="150" spans="1:23" x14ac:dyDescent="0.35">
      <c r="A150">
        <v>149</v>
      </c>
      <c r="B150" t="s">
        <v>98</v>
      </c>
      <c r="C150" t="s">
        <v>31</v>
      </c>
      <c r="D150" t="s">
        <v>101</v>
      </c>
      <c r="E150" t="s">
        <v>37</v>
      </c>
      <c r="F150" t="s">
        <v>7</v>
      </c>
      <c r="G150">
        <v>44.513846999999998</v>
      </c>
      <c r="H150">
        <v>3071.4554320000002</v>
      </c>
      <c r="I150">
        <v>1468.956946</v>
      </c>
      <c r="J150">
        <v>0</v>
      </c>
      <c r="K150">
        <v>0</v>
      </c>
      <c r="L150">
        <v>3071.4554320000002</v>
      </c>
      <c r="M150">
        <v>1468.956946</v>
      </c>
      <c r="N150" t="s">
        <v>102</v>
      </c>
      <c r="O150" t="s">
        <v>99</v>
      </c>
      <c r="P150">
        <v>0</v>
      </c>
      <c r="Q150">
        <v>0</v>
      </c>
      <c r="R150" t="s">
        <v>106</v>
      </c>
      <c r="S150">
        <v>23052.956051000001</v>
      </c>
      <c r="T150">
        <v>445138.468421</v>
      </c>
      <c r="U150">
        <v>2670.8308109999998</v>
      </c>
      <c r="V150">
        <v>2670.8308109999998</v>
      </c>
      <c r="W150">
        <v>0</v>
      </c>
    </row>
    <row r="151" spans="1:23" x14ac:dyDescent="0.35">
      <c r="A151">
        <v>150</v>
      </c>
      <c r="B151" t="s">
        <v>98</v>
      </c>
      <c r="C151" t="s">
        <v>31</v>
      </c>
      <c r="D151" t="s">
        <v>101</v>
      </c>
      <c r="E151" t="s">
        <v>38</v>
      </c>
      <c r="F151" t="s">
        <v>7</v>
      </c>
      <c r="G151">
        <v>453.64388200000002</v>
      </c>
      <c r="H151">
        <v>31301.427856999999</v>
      </c>
      <c r="I151">
        <v>14970.248105000001</v>
      </c>
      <c r="J151">
        <v>0</v>
      </c>
      <c r="K151">
        <v>0</v>
      </c>
      <c r="L151">
        <v>31301.427856999999</v>
      </c>
      <c r="M151">
        <v>14970.248105000001</v>
      </c>
      <c r="N151" t="s">
        <v>102</v>
      </c>
      <c r="O151" t="s">
        <v>99</v>
      </c>
      <c r="P151">
        <v>0</v>
      </c>
      <c r="Q151">
        <v>0</v>
      </c>
      <c r="R151" t="s">
        <v>106</v>
      </c>
      <c r="S151">
        <v>124747.469121</v>
      </c>
      <c r="T151">
        <v>4536438.8198370002</v>
      </c>
      <c r="U151">
        <v>27218.632919</v>
      </c>
      <c r="V151">
        <v>27218.632919</v>
      </c>
      <c r="W151">
        <v>0</v>
      </c>
    </row>
    <row r="152" spans="1:23" x14ac:dyDescent="0.35">
      <c r="A152">
        <v>151</v>
      </c>
      <c r="B152" t="s">
        <v>98</v>
      </c>
      <c r="C152" t="s">
        <v>31</v>
      </c>
      <c r="D152" t="s">
        <v>101</v>
      </c>
      <c r="E152" t="s">
        <v>39</v>
      </c>
      <c r="F152" t="s">
        <v>7</v>
      </c>
      <c r="G152">
        <v>40.151263</v>
      </c>
      <c r="H152">
        <v>2770.4371809999998</v>
      </c>
      <c r="I152">
        <v>1324.9916949999999</v>
      </c>
      <c r="J152">
        <v>0</v>
      </c>
      <c r="K152">
        <v>0</v>
      </c>
      <c r="L152">
        <v>2770.4371809999998</v>
      </c>
      <c r="M152">
        <v>1324.9916949999999</v>
      </c>
      <c r="N152" t="s">
        <v>102</v>
      </c>
      <c r="O152" t="s">
        <v>99</v>
      </c>
      <c r="P152">
        <v>0</v>
      </c>
      <c r="Q152">
        <v>0</v>
      </c>
      <c r="R152" t="s">
        <v>106</v>
      </c>
      <c r="S152">
        <v>14969.101672999999</v>
      </c>
      <c r="T152">
        <v>401512.63494999998</v>
      </c>
      <c r="U152">
        <v>2409.0758099999998</v>
      </c>
      <c r="V152">
        <v>2409.0758099999998</v>
      </c>
      <c r="W152">
        <v>0</v>
      </c>
    </row>
    <row r="153" spans="1:23" x14ac:dyDescent="0.35">
      <c r="A153">
        <v>152</v>
      </c>
      <c r="B153" t="s">
        <v>98</v>
      </c>
      <c r="C153" t="s">
        <v>32</v>
      </c>
      <c r="D153" t="s">
        <v>101</v>
      </c>
      <c r="E153" t="s">
        <v>37</v>
      </c>
      <c r="F153" t="s">
        <v>7</v>
      </c>
      <c r="G153">
        <v>52252.963594000001</v>
      </c>
      <c r="H153">
        <v>5382055.2502039997</v>
      </c>
      <c r="I153">
        <v>4598260.7962910002</v>
      </c>
      <c r="J153">
        <v>470276.67234799999</v>
      </c>
      <c r="K153">
        <v>104505.927188</v>
      </c>
      <c r="L153">
        <v>5852331.9225519998</v>
      </c>
      <c r="M153">
        <v>4702766.7234789999</v>
      </c>
      <c r="N153" t="s">
        <v>102</v>
      </c>
      <c r="O153" t="s">
        <v>99</v>
      </c>
      <c r="P153">
        <v>2612.6481800000001</v>
      </c>
      <c r="Q153">
        <v>2612.6481800000001</v>
      </c>
      <c r="R153" t="s">
        <v>106</v>
      </c>
      <c r="S153">
        <v>6928160.6961030001</v>
      </c>
      <c r="T153">
        <v>522529635.94215101</v>
      </c>
      <c r="U153">
        <v>5225296.3594220001</v>
      </c>
      <c r="V153">
        <v>27432805.886962999</v>
      </c>
      <c r="W153">
        <v>2821.660034</v>
      </c>
    </row>
    <row r="154" spans="1:23" x14ac:dyDescent="0.35">
      <c r="A154">
        <v>153</v>
      </c>
      <c r="B154" t="s">
        <v>98</v>
      </c>
      <c r="C154" t="s">
        <v>32</v>
      </c>
      <c r="D154" t="s">
        <v>101</v>
      </c>
      <c r="E154" t="s">
        <v>38</v>
      </c>
      <c r="F154" t="s">
        <v>7</v>
      </c>
      <c r="G154">
        <v>130286.750634</v>
      </c>
      <c r="H154">
        <v>13419535.315307001</v>
      </c>
      <c r="I154">
        <v>11465234.055796999</v>
      </c>
      <c r="J154">
        <v>1172580.7557059999</v>
      </c>
      <c r="K154">
        <v>260573.50126799999</v>
      </c>
      <c r="L154">
        <v>14592116.071014</v>
      </c>
      <c r="M154">
        <v>11725807.557065001</v>
      </c>
      <c r="N154" t="s">
        <v>102</v>
      </c>
      <c r="O154" t="s">
        <v>99</v>
      </c>
      <c r="P154">
        <v>6514.3375319999996</v>
      </c>
      <c r="Q154">
        <v>6514.3375319999996</v>
      </c>
      <c r="R154" t="s">
        <v>106</v>
      </c>
      <c r="S154">
        <v>11682533.978112999</v>
      </c>
      <c r="T154">
        <v>1302867506.3405299</v>
      </c>
      <c r="U154">
        <v>13028675.063405</v>
      </c>
      <c r="V154">
        <v>17197851.083694998</v>
      </c>
      <c r="W154">
        <v>7035.4845340000002</v>
      </c>
    </row>
    <row r="155" spans="1:23" x14ac:dyDescent="0.35">
      <c r="A155">
        <v>154</v>
      </c>
      <c r="B155" t="s">
        <v>98</v>
      </c>
      <c r="C155" t="s">
        <v>32</v>
      </c>
      <c r="D155" t="s">
        <v>101</v>
      </c>
      <c r="E155" t="s">
        <v>39</v>
      </c>
      <c r="F155" t="s">
        <v>7</v>
      </c>
      <c r="G155">
        <v>15574.433588</v>
      </c>
      <c r="H155">
        <v>1604166.6595699999</v>
      </c>
      <c r="I155">
        <v>1370550.1557489999</v>
      </c>
      <c r="J155">
        <v>140169.90229299999</v>
      </c>
      <c r="K155">
        <v>31148.867176</v>
      </c>
      <c r="L155">
        <v>1744336.561862</v>
      </c>
      <c r="M155">
        <v>1401699.0229249999</v>
      </c>
      <c r="N155" t="s">
        <v>102</v>
      </c>
      <c r="O155" t="s">
        <v>99</v>
      </c>
      <c r="P155">
        <v>778.72167899999999</v>
      </c>
      <c r="Q155">
        <v>778.72167899999999</v>
      </c>
      <c r="R155" t="s">
        <v>106</v>
      </c>
      <c r="S155">
        <v>1769233.1689309999</v>
      </c>
      <c r="T155">
        <v>155744335.880559</v>
      </c>
      <c r="U155">
        <v>1557443.3588060001</v>
      </c>
      <c r="V155">
        <v>2055825.2336230001</v>
      </c>
      <c r="W155">
        <v>841.01941399999998</v>
      </c>
    </row>
    <row r="156" spans="1:23" x14ac:dyDescent="0.35">
      <c r="A156">
        <v>155</v>
      </c>
      <c r="B156" t="s">
        <v>98</v>
      </c>
      <c r="C156" t="s">
        <v>32</v>
      </c>
      <c r="D156" t="s">
        <v>99</v>
      </c>
      <c r="E156" t="s">
        <v>37</v>
      </c>
      <c r="F156" t="s">
        <v>7</v>
      </c>
      <c r="G156">
        <v>6.4160190000000004</v>
      </c>
      <c r="H156">
        <v>660.84997199999998</v>
      </c>
      <c r="I156">
        <v>564.60968500000001</v>
      </c>
      <c r="J156">
        <v>57.744171999999999</v>
      </c>
      <c r="K156">
        <v>12.832038000000001</v>
      </c>
      <c r="L156">
        <v>718.59414500000003</v>
      </c>
      <c r="M156">
        <v>577.44172300000002</v>
      </c>
      <c r="N156" t="s">
        <v>102</v>
      </c>
      <c r="O156" t="s">
        <v>99</v>
      </c>
      <c r="P156">
        <v>0.320801</v>
      </c>
      <c r="Q156">
        <v>0.320801</v>
      </c>
      <c r="R156" t="s">
        <v>106</v>
      </c>
      <c r="S156">
        <v>5050.9182680000004</v>
      </c>
      <c r="T156">
        <v>64160.191480000001</v>
      </c>
      <c r="U156">
        <v>641.60191499999996</v>
      </c>
      <c r="V156">
        <v>3368.4100530000001</v>
      </c>
      <c r="W156">
        <v>0.34646500000000002</v>
      </c>
    </row>
    <row r="157" spans="1:23" x14ac:dyDescent="0.35">
      <c r="A157">
        <v>156</v>
      </c>
      <c r="B157" t="s">
        <v>98</v>
      </c>
      <c r="C157" t="s">
        <v>32</v>
      </c>
      <c r="D157" t="s">
        <v>99</v>
      </c>
      <c r="E157" t="s">
        <v>38</v>
      </c>
      <c r="F157" t="s">
        <v>7</v>
      </c>
      <c r="G157">
        <v>69.694368999999995</v>
      </c>
      <c r="H157">
        <v>7178.520039</v>
      </c>
      <c r="I157">
        <v>6133.104499</v>
      </c>
      <c r="J157">
        <v>627.249324</v>
      </c>
      <c r="K157">
        <v>139.38873899999999</v>
      </c>
      <c r="L157">
        <v>7805.7693630000003</v>
      </c>
      <c r="M157">
        <v>6272.493238</v>
      </c>
      <c r="N157" t="s">
        <v>102</v>
      </c>
      <c r="O157" t="s">
        <v>99</v>
      </c>
      <c r="P157">
        <v>3.484718</v>
      </c>
      <c r="Q157">
        <v>3.484718</v>
      </c>
      <c r="R157" t="s">
        <v>106</v>
      </c>
      <c r="S157">
        <v>45093.078344000001</v>
      </c>
      <c r="T157">
        <v>696943.69308400003</v>
      </c>
      <c r="U157">
        <v>6969.4369310000002</v>
      </c>
      <c r="V157">
        <v>9199.6567489999998</v>
      </c>
      <c r="W157">
        <v>3.763496</v>
      </c>
    </row>
    <row r="158" spans="1:23" x14ac:dyDescent="0.35">
      <c r="A158">
        <v>157</v>
      </c>
      <c r="B158" t="s">
        <v>98</v>
      </c>
      <c r="C158" t="s">
        <v>32</v>
      </c>
      <c r="D158" t="s">
        <v>99</v>
      </c>
      <c r="E158" t="s">
        <v>39</v>
      </c>
      <c r="F158" t="s">
        <v>7</v>
      </c>
      <c r="G158">
        <v>2.08813</v>
      </c>
      <c r="H158">
        <v>215.07738699999999</v>
      </c>
      <c r="I158">
        <v>183.755437</v>
      </c>
      <c r="J158">
        <v>18.79317</v>
      </c>
      <c r="K158">
        <v>4.1762600000000001</v>
      </c>
      <c r="L158">
        <v>233.87055699999999</v>
      </c>
      <c r="M158">
        <v>187.93169700000001</v>
      </c>
      <c r="N158" t="s">
        <v>102</v>
      </c>
      <c r="O158" t="s">
        <v>99</v>
      </c>
      <c r="P158">
        <v>0.104406</v>
      </c>
      <c r="Q158">
        <v>0.104406</v>
      </c>
      <c r="R158" t="s">
        <v>106</v>
      </c>
      <c r="S158">
        <v>4898.3180730000004</v>
      </c>
      <c r="T158">
        <v>20881.299703000001</v>
      </c>
      <c r="U158">
        <v>208.812997</v>
      </c>
      <c r="V158">
        <v>275.63315599999999</v>
      </c>
      <c r="W158">
        <v>0.112759</v>
      </c>
    </row>
    <row r="159" spans="1:23" x14ac:dyDescent="0.35">
      <c r="A159">
        <v>158</v>
      </c>
      <c r="B159" t="s">
        <v>98</v>
      </c>
      <c r="C159" t="s">
        <v>33</v>
      </c>
      <c r="D159" t="s">
        <v>99</v>
      </c>
      <c r="E159" t="s">
        <v>37</v>
      </c>
      <c r="F159" t="s">
        <v>7</v>
      </c>
      <c r="G159">
        <v>538.49426600000004</v>
      </c>
      <c r="H159">
        <v>59772.863476999999</v>
      </c>
      <c r="I159">
        <v>25309.230480999999</v>
      </c>
      <c r="J159">
        <v>123853.681079</v>
      </c>
      <c r="K159">
        <v>4846.4483899999996</v>
      </c>
      <c r="L159">
        <v>183626.54455699999</v>
      </c>
      <c r="M159">
        <v>30155.678872</v>
      </c>
      <c r="N159" t="s">
        <v>106</v>
      </c>
      <c r="O159" t="s">
        <v>101</v>
      </c>
      <c r="P159" t="s">
        <v>104</v>
      </c>
      <c r="Q159" t="s">
        <v>104</v>
      </c>
      <c r="R159" t="s">
        <v>103</v>
      </c>
      <c r="S159">
        <v>291628.97632399999</v>
      </c>
      <c r="T159">
        <v>5384942.6556280004</v>
      </c>
      <c r="U159">
        <v>51156.955227999999</v>
      </c>
      <c r="V159">
        <v>51156.955227999999</v>
      </c>
      <c r="W159" t="s">
        <v>104</v>
      </c>
    </row>
    <row r="160" spans="1:23" x14ac:dyDescent="0.35">
      <c r="A160">
        <v>159</v>
      </c>
      <c r="B160" t="s">
        <v>98</v>
      </c>
      <c r="C160" t="s">
        <v>33</v>
      </c>
      <c r="D160" t="s">
        <v>99</v>
      </c>
      <c r="E160" t="s">
        <v>38</v>
      </c>
      <c r="F160" t="s">
        <v>7</v>
      </c>
      <c r="G160">
        <v>320.69225999999998</v>
      </c>
      <c r="H160">
        <v>35596.840811000002</v>
      </c>
      <c r="I160">
        <v>15072.536199</v>
      </c>
      <c r="J160">
        <v>73759.219698000001</v>
      </c>
      <c r="K160">
        <v>2886.2303360000001</v>
      </c>
      <c r="L160">
        <v>109356.060508</v>
      </c>
      <c r="M160">
        <v>17958.766534999999</v>
      </c>
      <c r="N160" t="s">
        <v>106</v>
      </c>
      <c r="O160" t="s">
        <v>101</v>
      </c>
      <c r="P160" t="s">
        <v>104</v>
      </c>
      <c r="Q160" t="s">
        <v>104</v>
      </c>
      <c r="R160" t="s">
        <v>103</v>
      </c>
      <c r="S160">
        <v>176321.34581500001</v>
      </c>
      <c r="T160">
        <v>3206922.5955449999</v>
      </c>
      <c r="U160">
        <v>30465.764658</v>
      </c>
      <c r="V160">
        <v>30465.764658</v>
      </c>
      <c r="W160" t="s">
        <v>104</v>
      </c>
    </row>
    <row r="161" spans="1:23" x14ac:dyDescent="0.35">
      <c r="A161">
        <v>160</v>
      </c>
      <c r="B161" t="s">
        <v>98</v>
      </c>
      <c r="C161" t="s">
        <v>33</v>
      </c>
      <c r="D161" t="s">
        <v>99</v>
      </c>
      <c r="E161" t="s">
        <v>39</v>
      </c>
      <c r="F161" t="s">
        <v>7</v>
      </c>
      <c r="G161">
        <v>4251.0295310000001</v>
      </c>
      <c r="H161">
        <v>471864.27790699998</v>
      </c>
      <c r="I161">
        <v>199798.38794300001</v>
      </c>
      <c r="J161">
        <v>977736.792059</v>
      </c>
      <c r="K161">
        <v>38259.265776</v>
      </c>
      <c r="L161">
        <v>1449601.069966</v>
      </c>
      <c r="M161">
        <v>238057.65371899999</v>
      </c>
      <c r="N161" t="s">
        <v>106</v>
      </c>
      <c r="O161" t="s">
        <v>101</v>
      </c>
      <c r="P161" t="s">
        <v>104</v>
      </c>
      <c r="Q161" t="s">
        <v>104</v>
      </c>
      <c r="R161" t="s">
        <v>103</v>
      </c>
      <c r="S161">
        <v>2626357.3301940002</v>
      </c>
      <c r="T161">
        <v>42510295.306929998</v>
      </c>
      <c r="U161">
        <v>403847.80541600002</v>
      </c>
      <c r="V161">
        <v>403847.80541600002</v>
      </c>
      <c r="W161" t="s">
        <v>104</v>
      </c>
    </row>
    <row r="162" spans="1:23" x14ac:dyDescent="0.35">
      <c r="A162">
        <v>161</v>
      </c>
      <c r="B162" t="s">
        <v>98</v>
      </c>
      <c r="C162" t="s">
        <v>14</v>
      </c>
      <c r="D162" t="s">
        <v>101</v>
      </c>
      <c r="E162" t="s">
        <v>40</v>
      </c>
      <c r="F162" t="s">
        <v>7</v>
      </c>
      <c r="G162">
        <v>66590.052192999996</v>
      </c>
      <c r="H162">
        <v>11520079.029444</v>
      </c>
      <c r="I162">
        <v>7191725.6368779996</v>
      </c>
      <c r="J162">
        <v>18245674.300969001</v>
      </c>
      <c r="K162">
        <v>2097586.6440889998</v>
      </c>
      <c r="L162">
        <v>29765753.330412</v>
      </c>
      <c r="M162">
        <v>9289312.2809679992</v>
      </c>
      <c r="N162" t="s">
        <v>105</v>
      </c>
      <c r="O162" t="s">
        <v>99</v>
      </c>
      <c r="P162">
        <v>-149827.61743499999</v>
      </c>
      <c r="Q162">
        <v>-1281858.5047210001</v>
      </c>
      <c r="R162" t="s">
        <v>102</v>
      </c>
      <c r="S162">
        <v>28846513.269285001</v>
      </c>
      <c r="T162">
        <v>665900521.93315899</v>
      </c>
      <c r="U162">
        <v>20276670.892864998</v>
      </c>
      <c r="V162">
        <v>20276670.892864998</v>
      </c>
      <c r="W162">
        <v>-715843.061078</v>
      </c>
    </row>
    <row r="163" spans="1:23" x14ac:dyDescent="0.35">
      <c r="A163">
        <v>162</v>
      </c>
      <c r="B163" t="s">
        <v>98</v>
      </c>
      <c r="C163" t="s">
        <v>3</v>
      </c>
      <c r="D163" t="s">
        <v>99</v>
      </c>
      <c r="E163" t="s">
        <v>40</v>
      </c>
      <c r="F163" t="s">
        <v>2</v>
      </c>
      <c r="G163">
        <v>3.986113</v>
      </c>
      <c r="H163">
        <v>350.77797399999997</v>
      </c>
      <c r="I163">
        <v>346.79186099999998</v>
      </c>
      <c r="J163">
        <v>0</v>
      </c>
      <c r="K163">
        <v>0</v>
      </c>
      <c r="L163">
        <v>350.77797399999997</v>
      </c>
      <c r="M163">
        <v>346.79186099999998</v>
      </c>
      <c r="N163" t="s">
        <v>106</v>
      </c>
      <c r="O163" t="s">
        <v>99</v>
      </c>
      <c r="P163">
        <v>0</v>
      </c>
      <c r="Q163">
        <v>0</v>
      </c>
      <c r="R163" t="s">
        <v>106</v>
      </c>
      <c r="S163">
        <v>956.70392700000002</v>
      </c>
      <c r="T163">
        <v>39861.133413000003</v>
      </c>
      <c r="U163">
        <v>346.79186099999998</v>
      </c>
      <c r="V163">
        <v>346.79186099999998</v>
      </c>
      <c r="W163">
        <v>0</v>
      </c>
    </row>
    <row r="164" spans="1:23" x14ac:dyDescent="0.35">
      <c r="A164">
        <v>163</v>
      </c>
      <c r="B164" t="s">
        <v>98</v>
      </c>
      <c r="C164" t="s">
        <v>23</v>
      </c>
      <c r="D164" t="s">
        <v>101</v>
      </c>
      <c r="E164" t="s">
        <v>40</v>
      </c>
      <c r="F164" t="s">
        <v>7</v>
      </c>
      <c r="G164">
        <v>4.8883530000000004</v>
      </c>
      <c r="H164">
        <v>503.50039800000002</v>
      </c>
      <c r="I164">
        <v>430.17509699999999</v>
      </c>
      <c r="J164">
        <v>43.995179999999998</v>
      </c>
      <c r="K164">
        <v>9.776707</v>
      </c>
      <c r="L164">
        <v>547.49557800000002</v>
      </c>
      <c r="M164">
        <v>439.95180399999998</v>
      </c>
      <c r="N164" t="s">
        <v>106</v>
      </c>
      <c r="O164" t="s">
        <v>99</v>
      </c>
      <c r="P164">
        <v>0.244418</v>
      </c>
      <c r="Q164">
        <v>0.244418</v>
      </c>
      <c r="R164" t="s">
        <v>106</v>
      </c>
      <c r="S164">
        <v>3339.675025</v>
      </c>
      <c r="T164">
        <v>48883.533746000001</v>
      </c>
      <c r="U164">
        <v>488.83533699999998</v>
      </c>
      <c r="V164">
        <v>488.83533699999998</v>
      </c>
      <c r="W164">
        <v>0.26397100000000001</v>
      </c>
    </row>
    <row r="165" spans="1:23" x14ac:dyDescent="0.35">
      <c r="A165">
        <v>164</v>
      </c>
      <c r="B165" t="s">
        <v>98</v>
      </c>
      <c r="C165" t="s">
        <v>10</v>
      </c>
      <c r="D165" t="s">
        <v>99</v>
      </c>
      <c r="E165" t="s">
        <v>40</v>
      </c>
      <c r="F165" t="s">
        <v>7</v>
      </c>
      <c r="G165">
        <v>0</v>
      </c>
      <c r="H165">
        <v>2.6999999999999999E-5</v>
      </c>
      <c r="I165">
        <v>2.6999999999999999E-5</v>
      </c>
      <c r="J165">
        <v>0</v>
      </c>
      <c r="K165">
        <v>0</v>
      </c>
      <c r="L165">
        <v>2.6999999999999999E-5</v>
      </c>
      <c r="M165">
        <v>2.6999999999999999E-5</v>
      </c>
      <c r="N165" t="s">
        <v>100</v>
      </c>
      <c r="O165" t="s">
        <v>101</v>
      </c>
      <c r="P165" t="s">
        <v>104</v>
      </c>
      <c r="Q165" t="s">
        <v>104</v>
      </c>
      <c r="R165" t="s">
        <v>103</v>
      </c>
      <c r="S165">
        <v>2.7265259999999998</v>
      </c>
      <c r="T165">
        <v>2.493E-3</v>
      </c>
      <c r="U165">
        <v>2.6999999999999999E-5</v>
      </c>
      <c r="V165">
        <v>2.6999999999999999E-5</v>
      </c>
      <c r="W165" t="s">
        <v>104</v>
      </c>
    </row>
    <row r="166" spans="1:23" x14ac:dyDescent="0.35">
      <c r="A166">
        <v>165</v>
      </c>
      <c r="B166" t="s">
        <v>98</v>
      </c>
      <c r="C166" t="s">
        <v>14</v>
      </c>
      <c r="D166" t="s">
        <v>99</v>
      </c>
      <c r="E166" t="s">
        <v>40</v>
      </c>
      <c r="F166" t="s">
        <v>7</v>
      </c>
      <c r="G166">
        <v>0</v>
      </c>
      <c r="H166">
        <v>4.3000000000000002E-5</v>
      </c>
      <c r="I166">
        <v>2.6999999999999999E-5</v>
      </c>
      <c r="J166">
        <v>6.7999999999999999E-5</v>
      </c>
      <c r="K166">
        <v>7.9999999999999996E-6</v>
      </c>
      <c r="L166">
        <v>1.11E-4</v>
      </c>
      <c r="M166">
        <v>3.4999999999999997E-5</v>
      </c>
      <c r="N166" t="s">
        <v>105</v>
      </c>
      <c r="O166" t="s">
        <v>99</v>
      </c>
      <c r="P166">
        <v>-9.9999999999999995E-7</v>
      </c>
      <c r="Q166">
        <v>-5.0000000000000004E-6</v>
      </c>
      <c r="R166" t="s">
        <v>102</v>
      </c>
      <c r="S166">
        <v>2.7265259999999998</v>
      </c>
      <c r="T166">
        <v>2.493E-3</v>
      </c>
      <c r="U166">
        <v>7.6000000000000004E-5</v>
      </c>
      <c r="V166">
        <v>7.6000000000000004E-5</v>
      </c>
      <c r="W166">
        <v>-3.0000000000000001E-6</v>
      </c>
    </row>
    <row r="167" spans="1:23" x14ac:dyDescent="0.35">
      <c r="A167">
        <v>166</v>
      </c>
      <c r="B167" t="s">
        <v>98</v>
      </c>
      <c r="C167" t="s">
        <v>10</v>
      </c>
      <c r="D167" t="s">
        <v>99</v>
      </c>
      <c r="E167" t="s">
        <v>39</v>
      </c>
      <c r="F167" t="s">
        <v>7</v>
      </c>
      <c r="G167">
        <v>80.992782000000005</v>
      </c>
      <c r="H167">
        <v>8828.213291</v>
      </c>
      <c r="I167">
        <v>8828.213291</v>
      </c>
      <c r="J167">
        <v>0</v>
      </c>
      <c r="K167">
        <v>0</v>
      </c>
      <c r="L167">
        <v>8828.213291</v>
      </c>
      <c r="M167">
        <v>8828.213291</v>
      </c>
      <c r="N167" t="s">
        <v>100</v>
      </c>
      <c r="O167" t="s">
        <v>101</v>
      </c>
      <c r="P167" t="s">
        <v>104</v>
      </c>
      <c r="Q167" t="s">
        <v>104</v>
      </c>
      <c r="R167" t="s">
        <v>103</v>
      </c>
      <c r="S167">
        <v>46099.407055999996</v>
      </c>
      <c r="T167">
        <v>809927.82490699994</v>
      </c>
      <c r="U167">
        <v>8828.213291</v>
      </c>
      <c r="V167">
        <v>8828.213291</v>
      </c>
      <c r="W167" t="s">
        <v>104</v>
      </c>
    </row>
    <row r="168" spans="1:23" x14ac:dyDescent="0.35">
      <c r="A168">
        <v>167</v>
      </c>
      <c r="B168" t="s">
        <v>98</v>
      </c>
      <c r="C168" t="s">
        <v>12</v>
      </c>
      <c r="D168" t="s">
        <v>101</v>
      </c>
      <c r="E168" t="s">
        <v>37</v>
      </c>
      <c r="F168" t="s">
        <v>7</v>
      </c>
      <c r="G168">
        <v>60.785674999999998</v>
      </c>
      <c r="H168">
        <v>911.785121</v>
      </c>
      <c r="I168">
        <v>243.14269899999999</v>
      </c>
      <c r="J168">
        <v>486.28539799999999</v>
      </c>
      <c r="K168">
        <v>97.257080000000002</v>
      </c>
      <c r="L168">
        <v>1398.070518</v>
      </c>
      <c r="M168">
        <v>340.39977800000003</v>
      </c>
      <c r="N168" t="s">
        <v>100</v>
      </c>
      <c r="O168" t="s">
        <v>99</v>
      </c>
      <c r="P168">
        <v>-129.47348700000001</v>
      </c>
      <c r="Q168">
        <v>-162.905608</v>
      </c>
      <c r="R168" t="s">
        <v>100</v>
      </c>
      <c r="S168">
        <v>20985.733319999999</v>
      </c>
      <c r="T168">
        <v>607856.74700600002</v>
      </c>
      <c r="U168">
        <v>881.39228300000002</v>
      </c>
      <c r="V168">
        <v>881.39228300000002</v>
      </c>
      <c r="W168">
        <v>-132.51277099999999</v>
      </c>
    </row>
    <row r="169" spans="1:23" x14ac:dyDescent="0.35">
      <c r="A169">
        <v>168</v>
      </c>
      <c r="B169" t="s">
        <v>98</v>
      </c>
      <c r="C169" t="s">
        <v>14</v>
      </c>
      <c r="D169" t="s">
        <v>101</v>
      </c>
      <c r="E169" t="s">
        <v>39</v>
      </c>
      <c r="F169" t="s">
        <v>7</v>
      </c>
      <c r="G169">
        <v>1723.622273</v>
      </c>
      <c r="H169">
        <v>298186.65322500002</v>
      </c>
      <c r="I169">
        <v>186151.20548199999</v>
      </c>
      <c r="J169">
        <v>472272.50279599999</v>
      </c>
      <c r="K169">
        <v>54294.101599000001</v>
      </c>
      <c r="L169">
        <v>770459.156021</v>
      </c>
      <c r="M169">
        <v>240445.30708</v>
      </c>
      <c r="N169" t="s">
        <v>105</v>
      </c>
      <c r="O169" t="s">
        <v>99</v>
      </c>
      <c r="P169">
        <v>-3878.150114</v>
      </c>
      <c r="Q169">
        <v>-33179.728754999996</v>
      </c>
      <c r="R169" t="s">
        <v>102</v>
      </c>
      <c r="S169">
        <v>678938.32743099995</v>
      </c>
      <c r="T169">
        <v>17236222.729782999</v>
      </c>
      <c r="U169">
        <v>524842.98212199996</v>
      </c>
      <c r="V169">
        <v>524842.98212199996</v>
      </c>
      <c r="W169">
        <v>-18528.939435</v>
      </c>
    </row>
    <row r="170" spans="1:23" x14ac:dyDescent="0.35">
      <c r="A170">
        <v>169</v>
      </c>
      <c r="B170" t="s">
        <v>98</v>
      </c>
      <c r="C170" t="s">
        <v>16</v>
      </c>
      <c r="D170" t="s">
        <v>101</v>
      </c>
      <c r="E170" t="s">
        <v>40</v>
      </c>
      <c r="F170" t="s">
        <v>7</v>
      </c>
      <c r="G170">
        <v>9.9999999999999995E-7</v>
      </c>
      <c r="H170">
        <v>9.6000000000000002E-5</v>
      </c>
      <c r="I170">
        <v>9.6000000000000002E-5</v>
      </c>
      <c r="J170">
        <v>0</v>
      </c>
      <c r="K170">
        <v>0</v>
      </c>
      <c r="L170">
        <v>9.6000000000000002E-5</v>
      </c>
      <c r="M170">
        <v>9.6000000000000002E-5</v>
      </c>
      <c r="N170" t="s">
        <v>100</v>
      </c>
      <c r="O170" t="s">
        <v>99</v>
      </c>
      <c r="P170">
        <v>0</v>
      </c>
      <c r="Q170">
        <v>0</v>
      </c>
      <c r="R170" t="s">
        <v>100</v>
      </c>
      <c r="S170">
        <v>27.529160999999998</v>
      </c>
      <c r="T170">
        <v>1.3923E-2</v>
      </c>
      <c r="U170">
        <v>9.6000000000000002E-5</v>
      </c>
      <c r="V170">
        <v>9.6000000000000002E-5</v>
      </c>
      <c r="W170">
        <v>0</v>
      </c>
    </row>
    <row r="171" spans="1:23" x14ac:dyDescent="0.35">
      <c r="A171">
        <v>170</v>
      </c>
      <c r="B171" t="s">
        <v>98</v>
      </c>
      <c r="C171" t="s">
        <v>16</v>
      </c>
      <c r="D171" t="s">
        <v>99</v>
      </c>
      <c r="E171" t="s">
        <v>40</v>
      </c>
      <c r="F171" t="s">
        <v>7</v>
      </c>
      <c r="G171">
        <v>9.9999999999999995E-7</v>
      </c>
      <c r="H171">
        <v>9.6000000000000002E-5</v>
      </c>
      <c r="I171">
        <v>9.6000000000000002E-5</v>
      </c>
      <c r="J171">
        <v>0</v>
      </c>
      <c r="K171">
        <v>0</v>
      </c>
      <c r="L171">
        <v>9.6000000000000002E-5</v>
      </c>
      <c r="M171">
        <v>9.6000000000000002E-5</v>
      </c>
      <c r="N171" t="s">
        <v>100</v>
      </c>
      <c r="O171" t="s">
        <v>99</v>
      </c>
      <c r="P171">
        <v>0</v>
      </c>
      <c r="Q171">
        <v>0</v>
      </c>
      <c r="R171" t="s">
        <v>100</v>
      </c>
      <c r="S171">
        <v>27.529160999999998</v>
      </c>
      <c r="T171">
        <v>1.3923E-2</v>
      </c>
      <c r="U171">
        <v>9.6000000000000002E-5</v>
      </c>
      <c r="V171">
        <v>9.6000000000000002E-5</v>
      </c>
      <c r="W171">
        <v>0</v>
      </c>
    </row>
    <row r="172" spans="1:23" x14ac:dyDescent="0.35">
      <c r="A172">
        <v>171</v>
      </c>
      <c r="B172" t="s">
        <v>98</v>
      </c>
      <c r="C172" t="s">
        <v>17</v>
      </c>
      <c r="D172" t="s">
        <v>101</v>
      </c>
      <c r="E172" t="s">
        <v>40</v>
      </c>
      <c r="F172" t="s">
        <v>7</v>
      </c>
      <c r="G172">
        <v>9.9999999999999995E-7</v>
      </c>
      <c r="H172">
        <v>7.4999999999999993E-5</v>
      </c>
      <c r="I172">
        <v>7.4999999999999993E-5</v>
      </c>
      <c r="J172">
        <v>0</v>
      </c>
      <c r="K172">
        <v>0</v>
      </c>
      <c r="L172">
        <v>7.4999999999999993E-5</v>
      </c>
      <c r="M172">
        <v>7.4999999999999993E-5</v>
      </c>
      <c r="N172" t="s">
        <v>102</v>
      </c>
      <c r="O172" t="s">
        <v>99</v>
      </c>
      <c r="P172">
        <v>0</v>
      </c>
      <c r="Q172">
        <v>0</v>
      </c>
      <c r="R172" t="s">
        <v>106</v>
      </c>
      <c r="S172">
        <v>18.386945999999998</v>
      </c>
      <c r="T172">
        <v>8.6449999999999999E-3</v>
      </c>
      <c r="U172">
        <v>7.4999999999999993E-5</v>
      </c>
      <c r="V172">
        <v>7.4999999999999993E-5</v>
      </c>
      <c r="W172">
        <v>0</v>
      </c>
    </row>
    <row r="173" spans="1:23" x14ac:dyDescent="0.35">
      <c r="A173">
        <v>172</v>
      </c>
      <c r="B173" t="s">
        <v>98</v>
      </c>
      <c r="C173" t="s">
        <v>17</v>
      </c>
      <c r="D173" t="s">
        <v>99</v>
      </c>
      <c r="E173" t="s">
        <v>40</v>
      </c>
      <c r="F173" t="s">
        <v>7</v>
      </c>
      <c r="G173">
        <v>9.9999999999999995E-7</v>
      </c>
      <c r="H173">
        <v>7.4999999999999993E-5</v>
      </c>
      <c r="I173">
        <v>7.4999999999999993E-5</v>
      </c>
      <c r="J173">
        <v>0</v>
      </c>
      <c r="K173">
        <v>0</v>
      </c>
      <c r="L173">
        <v>7.4999999999999993E-5</v>
      </c>
      <c r="M173">
        <v>7.4999999999999993E-5</v>
      </c>
      <c r="N173" t="s">
        <v>102</v>
      </c>
      <c r="O173" t="s">
        <v>99</v>
      </c>
      <c r="P173">
        <v>0</v>
      </c>
      <c r="Q173">
        <v>0</v>
      </c>
      <c r="R173" t="s">
        <v>106</v>
      </c>
      <c r="S173">
        <v>18.386945999999998</v>
      </c>
      <c r="T173">
        <v>8.6449999999999999E-3</v>
      </c>
      <c r="U173">
        <v>7.4999999999999993E-5</v>
      </c>
      <c r="V173">
        <v>7.4999999999999993E-5</v>
      </c>
      <c r="W173">
        <v>0</v>
      </c>
    </row>
    <row r="174" spans="1:23" x14ac:dyDescent="0.35">
      <c r="A174">
        <v>173</v>
      </c>
      <c r="B174" t="s">
        <v>98</v>
      </c>
      <c r="C174" t="s">
        <v>17</v>
      </c>
      <c r="D174" t="s">
        <v>99</v>
      </c>
      <c r="E174" t="s">
        <v>39</v>
      </c>
      <c r="F174" t="s">
        <v>7</v>
      </c>
      <c r="G174">
        <v>745.36887899999999</v>
      </c>
      <c r="H174">
        <v>64847.092443000001</v>
      </c>
      <c r="I174">
        <v>64847.092443000001</v>
      </c>
      <c r="J174">
        <v>0</v>
      </c>
      <c r="K174">
        <v>0</v>
      </c>
      <c r="L174">
        <v>64847.092443000001</v>
      </c>
      <c r="M174">
        <v>64847.092443000001</v>
      </c>
      <c r="N174" t="s">
        <v>102</v>
      </c>
      <c r="O174" t="s">
        <v>99</v>
      </c>
      <c r="P174">
        <v>0</v>
      </c>
      <c r="Q174">
        <v>0</v>
      </c>
      <c r="R174" t="s">
        <v>106</v>
      </c>
      <c r="S174">
        <v>402894.32934599998</v>
      </c>
      <c r="T174">
        <v>7453688.7865340002</v>
      </c>
      <c r="U174">
        <v>64847.092443000001</v>
      </c>
      <c r="V174">
        <v>64847.092443000001</v>
      </c>
      <c r="W174">
        <v>0</v>
      </c>
    </row>
    <row r="175" spans="1:23" x14ac:dyDescent="0.35">
      <c r="A175">
        <v>174</v>
      </c>
      <c r="B175" t="s">
        <v>98</v>
      </c>
      <c r="C175" t="s">
        <v>18</v>
      </c>
      <c r="D175" t="s">
        <v>99</v>
      </c>
      <c r="E175" t="s">
        <v>40</v>
      </c>
      <c r="F175" t="s">
        <v>7</v>
      </c>
      <c r="G175">
        <v>9.9999999999999995E-7</v>
      </c>
      <c r="H175">
        <v>2.3699999999999999E-4</v>
      </c>
      <c r="I175">
        <v>6.9999999999999994E-5</v>
      </c>
      <c r="J175">
        <v>0</v>
      </c>
      <c r="K175">
        <v>0</v>
      </c>
      <c r="L175">
        <v>2.3699999999999999E-4</v>
      </c>
      <c r="M175">
        <v>6.9999999999999994E-5</v>
      </c>
      <c r="N175" t="s">
        <v>100</v>
      </c>
      <c r="O175" t="s">
        <v>99</v>
      </c>
      <c r="P175">
        <v>3.0000000000000001E-6</v>
      </c>
      <c r="Q175">
        <v>0</v>
      </c>
      <c r="R175" t="s">
        <v>102</v>
      </c>
      <c r="S175">
        <v>18.175336999999999</v>
      </c>
      <c r="T175">
        <v>9.1489999999999991E-3</v>
      </c>
      <c r="U175">
        <v>1.54E-4</v>
      </c>
      <c r="V175">
        <v>1.54E-4</v>
      </c>
      <c r="W175">
        <v>3.0000000000000001E-6</v>
      </c>
    </row>
    <row r="176" spans="1:23" x14ac:dyDescent="0.35">
      <c r="A176">
        <v>175</v>
      </c>
      <c r="B176" t="s">
        <v>98</v>
      </c>
      <c r="C176" t="s">
        <v>33</v>
      </c>
      <c r="D176" t="s">
        <v>99</v>
      </c>
      <c r="E176" t="s">
        <v>40</v>
      </c>
      <c r="F176" t="s">
        <v>7</v>
      </c>
      <c r="G176">
        <v>9.9999999999999995E-7</v>
      </c>
      <c r="H176">
        <v>1.02E-4</v>
      </c>
      <c r="I176">
        <v>4.3000000000000002E-5</v>
      </c>
      <c r="J176">
        <v>2.1000000000000001E-4</v>
      </c>
      <c r="K176">
        <v>7.9999999999999996E-6</v>
      </c>
      <c r="L176">
        <v>3.1199999999999999E-4</v>
      </c>
      <c r="M176">
        <v>5.1E-5</v>
      </c>
      <c r="N176" t="s">
        <v>106</v>
      </c>
      <c r="O176" t="s">
        <v>101</v>
      </c>
      <c r="P176" t="s">
        <v>104</v>
      </c>
      <c r="Q176" t="s">
        <v>104</v>
      </c>
      <c r="R176" t="s">
        <v>103</v>
      </c>
      <c r="S176">
        <v>18.175336999999999</v>
      </c>
      <c r="T176">
        <v>9.1489999999999991E-3</v>
      </c>
      <c r="U176">
        <v>8.7000000000000001E-5</v>
      </c>
      <c r="V176">
        <v>8.7000000000000001E-5</v>
      </c>
      <c r="W176" t="s">
        <v>104</v>
      </c>
    </row>
    <row r="177" spans="1:23" x14ac:dyDescent="0.35">
      <c r="A177">
        <v>176</v>
      </c>
      <c r="B177" t="s">
        <v>98</v>
      </c>
      <c r="C177" t="s">
        <v>19</v>
      </c>
      <c r="D177" t="s">
        <v>99</v>
      </c>
      <c r="E177" t="s">
        <v>40</v>
      </c>
      <c r="F177" t="s">
        <v>7</v>
      </c>
      <c r="G177">
        <v>0</v>
      </c>
      <c r="H177">
        <v>6.0000000000000002E-6</v>
      </c>
      <c r="I177">
        <v>5.0000000000000004E-6</v>
      </c>
      <c r="J177">
        <v>9.9999999999999995E-7</v>
      </c>
      <c r="K177">
        <v>0</v>
      </c>
      <c r="L177">
        <v>6.9999999999999999E-6</v>
      </c>
      <c r="M177">
        <v>5.0000000000000004E-6</v>
      </c>
      <c r="N177" t="s">
        <v>102</v>
      </c>
      <c r="O177" t="s">
        <v>99</v>
      </c>
      <c r="P177">
        <v>0</v>
      </c>
      <c r="Q177">
        <v>0</v>
      </c>
      <c r="R177" t="s">
        <v>106</v>
      </c>
      <c r="S177">
        <v>1.2136450000000001</v>
      </c>
      <c r="T177">
        <v>5.9699999999999998E-4</v>
      </c>
      <c r="U177">
        <v>6.0000000000000002E-6</v>
      </c>
      <c r="V177">
        <v>6.0000000000000002E-6</v>
      </c>
      <c r="W177">
        <v>0</v>
      </c>
    </row>
    <row r="178" spans="1:23" x14ac:dyDescent="0.35">
      <c r="A178">
        <v>177</v>
      </c>
      <c r="B178" t="s">
        <v>98</v>
      </c>
      <c r="C178" t="s">
        <v>33</v>
      </c>
      <c r="D178" t="s">
        <v>99</v>
      </c>
      <c r="E178" t="s">
        <v>40</v>
      </c>
      <c r="F178" t="s">
        <v>7</v>
      </c>
      <c r="G178">
        <v>0</v>
      </c>
      <c r="H178">
        <v>6.9999999999999999E-6</v>
      </c>
      <c r="I178">
        <v>3.0000000000000001E-6</v>
      </c>
      <c r="J178">
        <v>1.4E-5</v>
      </c>
      <c r="K178">
        <v>9.9999999999999995E-7</v>
      </c>
      <c r="L178">
        <v>2.0000000000000002E-5</v>
      </c>
      <c r="M178">
        <v>3.0000000000000001E-6</v>
      </c>
      <c r="N178" t="s">
        <v>106</v>
      </c>
      <c r="O178" t="s">
        <v>101</v>
      </c>
      <c r="P178" t="s">
        <v>104</v>
      </c>
      <c r="Q178" t="s">
        <v>104</v>
      </c>
      <c r="R178" t="s">
        <v>103</v>
      </c>
      <c r="S178">
        <v>1.2136450000000001</v>
      </c>
      <c r="T178">
        <v>5.9699999999999998E-4</v>
      </c>
      <c r="U178">
        <v>6.0000000000000002E-6</v>
      </c>
      <c r="V178">
        <v>6.0000000000000002E-6</v>
      </c>
      <c r="W178" t="s">
        <v>104</v>
      </c>
    </row>
    <row r="179" spans="1:23" x14ac:dyDescent="0.35">
      <c r="A179">
        <v>178</v>
      </c>
      <c r="B179" t="s">
        <v>98</v>
      </c>
      <c r="C179" t="s">
        <v>19</v>
      </c>
      <c r="D179" t="s">
        <v>99</v>
      </c>
      <c r="E179" t="s">
        <v>37</v>
      </c>
      <c r="F179" t="s">
        <v>7</v>
      </c>
      <c r="G179">
        <v>176.22837200000001</v>
      </c>
      <c r="H179">
        <v>18151.522343000001</v>
      </c>
      <c r="I179">
        <v>15508.096759</v>
      </c>
      <c r="J179">
        <v>1586.0553500000001</v>
      </c>
      <c r="K179">
        <v>352.45674500000001</v>
      </c>
      <c r="L179">
        <v>19737.577694</v>
      </c>
      <c r="M179">
        <v>15860.553504</v>
      </c>
      <c r="N179" t="s">
        <v>102</v>
      </c>
      <c r="O179" t="s">
        <v>99</v>
      </c>
      <c r="P179">
        <v>8.8114190000000008</v>
      </c>
      <c r="Q179">
        <v>8.8114190000000008</v>
      </c>
      <c r="R179" t="s">
        <v>106</v>
      </c>
      <c r="S179">
        <v>70779.640883</v>
      </c>
      <c r="T179">
        <v>1762283.722669</v>
      </c>
      <c r="U179">
        <v>17622.837227</v>
      </c>
      <c r="V179">
        <v>92519.895439999993</v>
      </c>
      <c r="W179">
        <v>9.5163320000000002</v>
      </c>
    </row>
    <row r="180" spans="1:23" x14ac:dyDescent="0.35">
      <c r="A180">
        <v>179</v>
      </c>
      <c r="B180" t="s">
        <v>98</v>
      </c>
      <c r="C180" t="s">
        <v>20</v>
      </c>
      <c r="D180" t="s">
        <v>101</v>
      </c>
      <c r="E180" t="s">
        <v>40</v>
      </c>
      <c r="F180" t="s">
        <v>7</v>
      </c>
      <c r="G180">
        <v>0</v>
      </c>
      <c r="H180">
        <v>0</v>
      </c>
      <c r="I180">
        <v>0</v>
      </c>
      <c r="J180">
        <v>0</v>
      </c>
      <c r="K180">
        <v>0</v>
      </c>
      <c r="L180">
        <v>0</v>
      </c>
      <c r="M180">
        <v>0</v>
      </c>
      <c r="N180" t="s">
        <v>102</v>
      </c>
      <c r="O180" t="s">
        <v>99</v>
      </c>
      <c r="P180">
        <v>0</v>
      </c>
      <c r="Q180">
        <v>0</v>
      </c>
      <c r="R180" t="s">
        <v>106</v>
      </c>
      <c r="S180">
        <v>0.10025000000000001</v>
      </c>
      <c r="T180">
        <v>5.1999999999999997E-5</v>
      </c>
      <c r="U180">
        <v>0</v>
      </c>
      <c r="V180">
        <v>0</v>
      </c>
      <c r="W180">
        <v>0</v>
      </c>
    </row>
    <row r="181" spans="1:23" x14ac:dyDescent="0.35">
      <c r="A181">
        <v>180</v>
      </c>
      <c r="B181" t="s">
        <v>98</v>
      </c>
      <c r="C181" t="s">
        <v>20</v>
      </c>
      <c r="D181" t="s">
        <v>99</v>
      </c>
      <c r="E181" t="s">
        <v>40</v>
      </c>
      <c r="F181" t="s">
        <v>7</v>
      </c>
      <c r="G181">
        <v>0</v>
      </c>
      <c r="H181">
        <v>0</v>
      </c>
      <c r="I181">
        <v>0</v>
      </c>
      <c r="J181">
        <v>0</v>
      </c>
      <c r="K181">
        <v>0</v>
      </c>
      <c r="L181">
        <v>0</v>
      </c>
      <c r="M181">
        <v>0</v>
      </c>
      <c r="N181" t="s">
        <v>102</v>
      </c>
      <c r="O181" t="s">
        <v>99</v>
      </c>
      <c r="P181">
        <v>0</v>
      </c>
      <c r="Q181">
        <v>0</v>
      </c>
      <c r="R181" t="s">
        <v>106</v>
      </c>
      <c r="S181">
        <v>0.10025000000000001</v>
      </c>
      <c r="T181">
        <v>5.1999999999999997E-5</v>
      </c>
      <c r="U181">
        <v>0</v>
      </c>
      <c r="V181">
        <v>0</v>
      </c>
      <c r="W181">
        <v>0</v>
      </c>
    </row>
    <row r="182" spans="1:23" x14ac:dyDescent="0.35">
      <c r="A182">
        <v>181</v>
      </c>
      <c r="B182" t="s">
        <v>98</v>
      </c>
      <c r="C182" t="s">
        <v>20</v>
      </c>
      <c r="D182" t="s">
        <v>99</v>
      </c>
      <c r="E182" t="s">
        <v>37</v>
      </c>
      <c r="F182" t="s">
        <v>7</v>
      </c>
      <c r="G182">
        <v>2.0696829999999999</v>
      </c>
      <c r="H182">
        <v>142.80813599999999</v>
      </c>
      <c r="I182">
        <v>68.299543</v>
      </c>
      <c r="J182">
        <v>0</v>
      </c>
      <c r="K182">
        <v>0</v>
      </c>
      <c r="L182">
        <v>142.80813599999999</v>
      </c>
      <c r="M182">
        <v>68.299543</v>
      </c>
      <c r="N182" t="s">
        <v>102</v>
      </c>
      <c r="O182" t="s">
        <v>99</v>
      </c>
      <c r="P182">
        <v>0</v>
      </c>
      <c r="Q182">
        <v>0</v>
      </c>
      <c r="R182" t="s">
        <v>106</v>
      </c>
      <c r="S182">
        <v>1103.415718</v>
      </c>
      <c r="T182">
        <v>20696.831260999999</v>
      </c>
      <c r="U182">
        <v>124.180988</v>
      </c>
      <c r="V182">
        <v>124.180988</v>
      </c>
      <c r="W182">
        <v>0</v>
      </c>
    </row>
    <row r="183" spans="1:23" x14ac:dyDescent="0.35">
      <c r="A183">
        <v>182</v>
      </c>
      <c r="B183" t="s">
        <v>98</v>
      </c>
      <c r="C183" t="s">
        <v>25</v>
      </c>
      <c r="D183" t="s">
        <v>99</v>
      </c>
      <c r="E183" t="s">
        <v>37</v>
      </c>
      <c r="F183" t="s">
        <v>7</v>
      </c>
      <c r="G183">
        <v>66.009062999999998</v>
      </c>
      <c r="H183">
        <v>5742.7884789999998</v>
      </c>
      <c r="I183">
        <v>5742.7884789999998</v>
      </c>
      <c r="J183">
        <v>0</v>
      </c>
      <c r="K183">
        <v>0</v>
      </c>
      <c r="L183">
        <v>5742.7884789999998</v>
      </c>
      <c r="M183">
        <v>5742.7884789999998</v>
      </c>
      <c r="N183" t="s">
        <v>106</v>
      </c>
      <c r="O183" t="s">
        <v>99</v>
      </c>
      <c r="P183">
        <v>0</v>
      </c>
      <c r="Q183">
        <v>0</v>
      </c>
      <c r="R183" t="s">
        <v>106</v>
      </c>
      <c r="S183">
        <v>19905.467637999998</v>
      </c>
      <c r="T183">
        <v>660090.62973499997</v>
      </c>
      <c r="U183">
        <v>5742.7884789999998</v>
      </c>
      <c r="V183">
        <v>5742.7884789999998</v>
      </c>
      <c r="W183">
        <v>0</v>
      </c>
    </row>
    <row r="184" spans="1:23" x14ac:dyDescent="0.35">
      <c r="A184">
        <v>183</v>
      </c>
      <c r="B184" t="s">
        <v>98</v>
      </c>
      <c r="C184" t="s">
        <v>26</v>
      </c>
      <c r="D184" t="s">
        <v>99</v>
      </c>
      <c r="E184" t="s">
        <v>37</v>
      </c>
      <c r="F184" t="s">
        <v>7</v>
      </c>
      <c r="G184">
        <v>0.32397500000000001</v>
      </c>
      <c r="H184">
        <v>83.909575000000004</v>
      </c>
      <c r="I184">
        <v>24.622115000000001</v>
      </c>
      <c r="J184">
        <v>0</v>
      </c>
      <c r="K184">
        <v>0</v>
      </c>
      <c r="L184">
        <v>83.909575000000004</v>
      </c>
      <c r="M184">
        <v>24.622115000000001</v>
      </c>
      <c r="N184" t="s">
        <v>106</v>
      </c>
      <c r="O184" t="s">
        <v>101</v>
      </c>
      <c r="P184" t="s">
        <v>104</v>
      </c>
      <c r="Q184" t="s">
        <v>104</v>
      </c>
      <c r="R184" t="s">
        <v>103</v>
      </c>
      <c r="S184">
        <v>839.87777000000006</v>
      </c>
      <c r="T184">
        <v>3239.7519269999998</v>
      </c>
      <c r="U184">
        <v>54.427832000000002</v>
      </c>
      <c r="V184">
        <v>638.55510500000003</v>
      </c>
      <c r="W184" t="s">
        <v>104</v>
      </c>
    </row>
    <row r="185" spans="1:23" x14ac:dyDescent="0.35">
      <c r="A185">
        <v>184</v>
      </c>
      <c r="B185" t="s">
        <v>98</v>
      </c>
      <c r="C185" t="s">
        <v>26</v>
      </c>
      <c r="D185" t="s">
        <v>99</v>
      </c>
      <c r="E185" t="s">
        <v>39</v>
      </c>
      <c r="F185" t="s">
        <v>7</v>
      </c>
      <c r="G185">
        <v>4.7845709999999997</v>
      </c>
      <c r="H185">
        <v>1239.2039500000001</v>
      </c>
      <c r="I185">
        <v>363.62741399999999</v>
      </c>
      <c r="J185">
        <v>0</v>
      </c>
      <c r="K185">
        <v>0</v>
      </c>
      <c r="L185">
        <v>1239.2039500000001</v>
      </c>
      <c r="M185">
        <v>363.62741399999999</v>
      </c>
      <c r="N185" t="s">
        <v>106</v>
      </c>
      <c r="O185" t="s">
        <v>101</v>
      </c>
      <c r="P185" t="s">
        <v>104</v>
      </c>
      <c r="Q185" t="s">
        <v>104</v>
      </c>
      <c r="R185" t="s">
        <v>103</v>
      </c>
      <c r="S185">
        <v>2458.7957799999999</v>
      </c>
      <c r="T185">
        <v>47845.712359999998</v>
      </c>
      <c r="U185">
        <v>803.80796799999996</v>
      </c>
      <c r="V185">
        <v>803.80796799999996</v>
      </c>
      <c r="W185" t="s">
        <v>104</v>
      </c>
    </row>
    <row r="186" spans="1:23" x14ac:dyDescent="0.35">
      <c r="A186">
        <v>185</v>
      </c>
      <c r="B186" t="s">
        <v>98</v>
      </c>
      <c r="C186" t="s">
        <v>27</v>
      </c>
      <c r="D186" t="s">
        <v>101</v>
      </c>
      <c r="E186" t="s">
        <v>37</v>
      </c>
      <c r="F186" t="s">
        <v>7</v>
      </c>
      <c r="G186">
        <v>34.195655000000002</v>
      </c>
      <c r="H186">
        <v>0</v>
      </c>
      <c r="I186">
        <v>0</v>
      </c>
      <c r="J186">
        <v>0</v>
      </c>
      <c r="K186">
        <v>0</v>
      </c>
      <c r="L186">
        <v>0</v>
      </c>
      <c r="M186">
        <v>0</v>
      </c>
      <c r="N186" t="s">
        <v>103</v>
      </c>
      <c r="O186" t="s">
        <v>101</v>
      </c>
      <c r="P186" t="s">
        <v>104</v>
      </c>
      <c r="Q186" t="s">
        <v>104</v>
      </c>
      <c r="R186" t="s">
        <v>103</v>
      </c>
      <c r="S186">
        <v>14573.814592999999</v>
      </c>
      <c r="T186">
        <v>341956.55389400001</v>
      </c>
      <c r="U186">
        <v>0</v>
      </c>
      <c r="V186">
        <v>0</v>
      </c>
      <c r="W186" t="s">
        <v>104</v>
      </c>
    </row>
    <row r="187" spans="1:23" x14ac:dyDescent="0.35">
      <c r="A187">
        <v>186</v>
      </c>
      <c r="B187" t="s">
        <v>98</v>
      </c>
      <c r="C187" t="s">
        <v>27</v>
      </c>
      <c r="D187" t="s">
        <v>101</v>
      </c>
      <c r="E187" t="s">
        <v>39</v>
      </c>
      <c r="F187" t="s">
        <v>7</v>
      </c>
      <c r="G187">
        <v>1.394288</v>
      </c>
      <c r="H187">
        <v>0</v>
      </c>
      <c r="I187">
        <v>0</v>
      </c>
      <c r="J187">
        <v>0</v>
      </c>
      <c r="K187">
        <v>0</v>
      </c>
      <c r="L187">
        <v>0</v>
      </c>
      <c r="M187">
        <v>0</v>
      </c>
      <c r="N187" t="s">
        <v>103</v>
      </c>
      <c r="O187" t="s">
        <v>101</v>
      </c>
      <c r="P187" t="s">
        <v>104</v>
      </c>
      <c r="Q187" t="s">
        <v>104</v>
      </c>
      <c r="R187" t="s">
        <v>103</v>
      </c>
      <c r="S187">
        <v>1677.145957</v>
      </c>
      <c r="T187">
        <v>13942.88098</v>
      </c>
      <c r="U187">
        <v>0</v>
      </c>
      <c r="V187">
        <v>0</v>
      </c>
      <c r="W187" t="s">
        <v>104</v>
      </c>
    </row>
    <row r="188" spans="1:23" x14ac:dyDescent="0.35">
      <c r="A188">
        <v>187</v>
      </c>
      <c r="B188" t="s">
        <v>98</v>
      </c>
      <c r="C188" t="s">
        <v>28</v>
      </c>
      <c r="D188" t="s">
        <v>101</v>
      </c>
      <c r="E188" t="s">
        <v>40</v>
      </c>
      <c r="F188" t="s">
        <v>7</v>
      </c>
      <c r="G188">
        <v>9.9999999999999995E-7</v>
      </c>
      <c r="H188">
        <v>1.1E-4</v>
      </c>
      <c r="I188">
        <v>4.6E-5</v>
      </c>
      <c r="J188">
        <v>2.2699999999999999E-4</v>
      </c>
      <c r="K188">
        <v>9.0000000000000002E-6</v>
      </c>
      <c r="L188">
        <v>3.3700000000000001E-4</v>
      </c>
      <c r="M188">
        <v>5.5000000000000002E-5</v>
      </c>
      <c r="N188" t="s">
        <v>106</v>
      </c>
      <c r="O188" t="s">
        <v>99</v>
      </c>
      <c r="P188">
        <v>1.9999999999999999E-6</v>
      </c>
      <c r="Q188">
        <v>-6.0000000000000002E-6</v>
      </c>
      <c r="R188" t="s">
        <v>106</v>
      </c>
      <c r="S188">
        <v>17.265796000000002</v>
      </c>
      <c r="T188">
        <v>9.8860000000000007E-3</v>
      </c>
      <c r="U188">
        <v>9.3999999999999994E-5</v>
      </c>
      <c r="V188">
        <v>9.3999999999999994E-5</v>
      </c>
      <c r="W188">
        <v>-3.0000000000000001E-6</v>
      </c>
    </row>
    <row r="189" spans="1:23" x14ac:dyDescent="0.35">
      <c r="A189">
        <v>188</v>
      </c>
      <c r="B189" t="s">
        <v>98</v>
      </c>
      <c r="C189" t="s">
        <v>28</v>
      </c>
      <c r="D189" t="s">
        <v>99</v>
      </c>
      <c r="E189" t="s">
        <v>40</v>
      </c>
      <c r="F189" t="s">
        <v>7</v>
      </c>
      <c r="G189">
        <v>9.9999999999999995E-7</v>
      </c>
      <c r="H189">
        <v>1.1E-4</v>
      </c>
      <c r="I189">
        <v>4.6E-5</v>
      </c>
      <c r="J189">
        <v>2.2699999999999999E-4</v>
      </c>
      <c r="K189">
        <v>9.0000000000000002E-6</v>
      </c>
      <c r="L189">
        <v>3.3700000000000001E-4</v>
      </c>
      <c r="M189">
        <v>5.5000000000000002E-5</v>
      </c>
      <c r="N189" t="s">
        <v>106</v>
      </c>
      <c r="O189" t="s">
        <v>99</v>
      </c>
      <c r="P189">
        <v>1.9999999999999999E-6</v>
      </c>
      <c r="Q189">
        <v>-6.0000000000000002E-6</v>
      </c>
      <c r="R189" t="s">
        <v>106</v>
      </c>
      <c r="S189">
        <v>17.265796000000002</v>
      </c>
      <c r="T189">
        <v>9.8860000000000007E-3</v>
      </c>
      <c r="U189">
        <v>9.3999999999999994E-5</v>
      </c>
      <c r="V189">
        <v>9.3999999999999994E-5</v>
      </c>
      <c r="W189">
        <v>-3.0000000000000001E-6</v>
      </c>
    </row>
    <row r="190" spans="1:23" x14ac:dyDescent="0.35">
      <c r="A190">
        <v>189</v>
      </c>
      <c r="B190" t="s">
        <v>98</v>
      </c>
      <c r="C190" t="s">
        <v>28</v>
      </c>
      <c r="D190" t="s">
        <v>99</v>
      </c>
      <c r="E190" t="s">
        <v>37</v>
      </c>
      <c r="F190" t="s">
        <v>7</v>
      </c>
      <c r="G190">
        <v>0.82705300000000004</v>
      </c>
      <c r="H190">
        <v>91.802937999999997</v>
      </c>
      <c r="I190">
        <v>38.871513999999998</v>
      </c>
      <c r="J190">
        <v>190.22230400000001</v>
      </c>
      <c r="K190">
        <v>7.4434810000000002</v>
      </c>
      <c r="L190">
        <v>282.02524299999999</v>
      </c>
      <c r="M190">
        <v>46.314996000000001</v>
      </c>
      <c r="N190" t="s">
        <v>106</v>
      </c>
      <c r="O190" t="s">
        <v>99</v>
      </c>
      <c r="P190">
        <v>1.364638</v>
      </c>
      <c r="Q190">
        <v>-4.8713449999999998</v>
      </c>
      <c r="R190" t="s">
        <v>106</v>
      </c>
      <c r="S190">
        <v>1256.0468719999999</v>
      </c>
      <c r="T190">
        <v>8270.5349779999997</v>
      </c>
      <c r="U190">
        <v>78.570081999999999</v>
      </c>
      <c r="V190">
        <v>78.570081999999999</v>
      </c>
      <c r="W190">
        <v>-2.3901849999999998</v>
      </c>
    </row>
    <row r="191" spans="1:23" x14ac:dyDescent="0.35">
      <c r="A191">
        <v>190</v>
      </c>
      <c r="B191" t="s">
        <v>98</v>
      </c>
      <c r="C191" t="s">
        <v>28</v>
      </c>
      <c r="D191" t="s">
        <v>99</v>
      </c>
      <c r="E191" t="s">
        <v>39</v>
      </c>
      <c r="F191" t="s">
        <v>7</v>
      </c>
      <c r="G191">
        <v>3.3636520000000001</v>
      </c>
      <c r="H191">
        <v>373.36533700000001</v>
      </c>
      <c r="I191">
        <v>158.09162900000001</v>
      </c>
      <c r="J191">
        <v>773.63988800000004</v>
      </c>
      <c r="K191">
        <v>30.272864999999999</v>
      </c>
      <c r="L191">
        <v>1147.0052250000001</v>
      </c>
      <c r="M191">
        <v>188.36449400000001</v>
      </c>
      <c r="N191" t="s">
        <v>106</v>
      </c>
      <c r="O191" t="s">
        <v>99</v>
      </c>
      <c r="P191">
        <v>5.5500249999999998</v>
      </c>
      <c r="Q191">
        <v>-19.811907999999999</v>
      </c>
      <c r="R191" t="s">
        <v>106</v>
      </c>
      <c r="S191">
        <v>4208.6090199999999</v>
      </c>
      <c r="T191">
        <v>33636.51685</v>
      </c>
      <c r="U191">
        <v>319.54691000000003</v>
      </c>
      <c r="V191">
        <v>319.54691000000003</v>
      </c>
      <c r="W191">
        <v>-9.7209529999999997</v>
      </c>
    </row>
    <row r="192" spans="1:23" x14ac:dyDescent="0.35">
      <c r="A192">
        <v>191</v>
      </c>
      <c r="B192" t="s">
        <v>98</v>
      </c>
      <c r="C192" t="s">
        <v>10</v>
      </c>
      <c r="D192" t="s">
        <v>101</v>
      </c>
      <c r="E192" t="s">
        <v>37</v>
      </c>
      <c r="F192" t="s">
        <v>7</v>
      </c>
      <c r="G192">
        <v>0</v>
      </c>
      <c r="H192">
        <v>2.0999999999999999E-5</v>
      </c>
      <c r="I192">
        <v>2.0999999999999999E-5</v>
      </c>
      <c r="J192">
        <v>0</v>
      </c>
      <c r="K192">
        <v>0</v>
      </c>
      <c r="L192">
        <v>2.0999999999999999E-5</v>
      </c>
      <c r="M192">
        <v>2.0999999999999999E-5</v>
      </c>
      <c r="N192" t="s">
        <v>100</v>
      </c>
      <c r="O192" t="s">
        <v>101</v>
      </c>
      <c r="P192" t="s">
        <v>104</v>
      </c>
      <c r="Q192" t="s">
        <v>104</v>
      </c>
      <c r="R192" t="s">
        <v>103</v>
      </c>
      <c r="S192">
        <v>3.646255</v>
      </c>
      <c r="T192">
        <v>1.887E-3</v>
      </c>
      <c r="U192">
        <v>2.0999999999999999E-5</v>
      </c>
      <c r="V192">
        <v>2.0999999999999999E-5</v>
      </c>
      <c r="W192" t="s">
        <v>104</v>
      </c>
    </row>
    <row r="193" spans="1:23" x14ac:dyDescent="0.35">
      <c r="A193">
        <v>192</v>
      </c>
      <c r="B193" t="s">
        <v>98</v>
      </c>
      <c r="C193" t="s">
        <v>10</v>
      </c>
      <c r="D193" t="s">
        <v>99</v>
      </c>
      <c r="E193" t="s">
        <v>37</v>
      </c>
      <c r="F193" t="s">
        <v>7</v>
      </c>
      <c r="G193">
        <v>0</v>
      </c>
      <c r="H193">
        <v>2.0999999999999999E-5</v>
      </c>
      <c r="I193">
        <v>2.0999999999999999E-5</v>
      </c>
      <c r="J193">
        <v>0</v>
      </c>
      <c r="K193">
        <v>0</v>
      </c>
      <c r="L193">
        <v>2.0999999999999999E-5</v>
      </c>
      <c r="M193">
        <v>2.0999999999999999E-5</v>
      </c>
      <c r="N193" t="s">
        <v>100</v>
      </c>
      <c r="O193" t="s">
        <v>101</v>
      </c>
      <c r="P193" t="s">
        <v>104</v>
      </c>
      <c r="Q193" t="s">
        <v>104</v>
      </c>
      <c r="R193" t="s">
        <v>103</v>
      </c>
      <c r="S193">
        <v>3.646255</v>
      </c>
      <c r="T193">
        <v>1.887E-3</v>
      </c>
      <c r="U193">
        <v>2.0999999999999999E-5</v>
      </c>
      <c r="V193">
        <v>2.0999999999999999E-5</v>
      </c>
      <c r="W193" t="s">
        <v>104</v>
      </c>
    </row>
    <row r="194" spans="1:23" x14ac:dyDescent="0.35">
      <c r="A194">
        <v>193</v>
      </c>
      <c r="B194" t="s">
        <v>98</v>
      </c>
      <c r="C194" t="s">
        <v>14</v>
      </c>
      <c r="D194" t="s">
        <v>99</v>
      </c>
      <c r="E194" t="s">
        <v>39</v>
      </c>
      <c r="F194" t="s">
        <v>7</v>
      </c>
      <c r="G194">
        <v>0</v>
      </c>
      <c r="H194">
        <v>3.0000000000000001E-6</v>
      </c>
      <c r="I194">
        <v>1.9999999999999999E-6</v>
      </c>
      <c r="J194">
        <v>5.0000000000000004E-6</v>
      </c>
      <c r="K194">
        <v>9.9999999999999995E-7</v>
      </c>
      <c r="L194">
        <v>9.0000000000000002E-6</v>
      </c>
      <c r="M194">
        <v>3.0000000000000001E-6</v>
      </c>
      <c r="N194" t="s">
        <v>105</v>
      </c>
      <c r="O194" t="s">
        <v>99</v>
      </c>
      <c r="P194">
        <v>0</v>
      </c>
      <c r="Q194">
        <v>0</v>
      </c>
      <c r="R194" t="s">
        <v>102</v>
      </c>
      <c r="S194">
        <v>0.39282</v>
      </c>
      <c r="T194">
        <v>1.95E-4</v>
      </c>
      <c r="U194">
        <v>6.0000000000000002E-6</v>
      </c>
      <c r="V194">
        <v>6.0000000000000002E-6</v>
      </c>
      <c r="W194">
        <v>0</v>
      </c>
    </row>
    <row r="195" spans="1:23" x14ac:dyDescent="0.35">
      <c r="A195">
        <v>194</v>
      </c>
      <c r="B195" t="s">
        <v>98</v>
      </c>
      <c r="C195" t="s">
        <v>33</v>
      </c>
      <c r="D195" t="s">
        <v>99</v>
      </c>
      <c r="E195" t="s">
        <v>39</v>
      </c>
      <c r="F195" t="s">
        <v>7</v>
      </c>
      <c r="G195">
        <v>0</v>
      </c>
      <c r="H195">
        <v>1.9999999999999999E-6</v>
      </c>
      <c r="I195">
        <v>9.9999999999999995E-7</v>
      </c>
      <c r="J195">
        <v>3.9999999999999998E-6</v>
      </c>
      <c r="K195">
        <v>0</v>
      </c>
      <c r="L195">
        <v>6.9999999999999999E-6</v>
      </c>
      <c r="M195">
        <v>9.9999999999999995E-7</v>
      </c>
      <c r="N195" t="s">
        <v>106</v>
      </c>
      <c r="O195" t="s">
        <v>101</v>
      </c>
      <c r="P195" t="s">
        <v>104</v>
      </c>
      <c r="Q195" t="s">
        <v>104</v>
      </c>
      <c r="R195" t="s">
        <v>103</v>
      </c>
      <c r="S195">
        <v>0.39282</v>
      </c>
      <c r="T195">
        <v>1.95E-4</v>
      </c>
      <c r="U195">
        <v>1.9999999999999999E-6</v>
      </c>
      <c r="V195">
        <v>1.9999999999999999E-6</v>
      </c>
      <c r="W195" t="s">
        <v>104</v>
      </c>
    </row>
    <row r="196" spans="1:23" x14ac:dyDescent="0.35">
      <c r="A196">
        <v>195</v>
      </c>
      <c r="B196" t="s">
        <v>98</v>
      </c>
      <c r="C196" t="s">
        <v>8</v>
      </c>
      <c r="D196" t="s">
        <v>99</v>
      </c>
      <c r="E196" t="s">
        <v>40</v>
      </c>
      <c r="F196" t="s">
        <v>7</v>
      </c>
      <c r="G196">
        <v>6.8875000000000006E-2</v>
      </c>
      <c r="H196">
        <v>42.633766999999999</v>
      </c>
      <c r="I196">
        <v>24.381830999999998</v>
      </c>
      <c r="J196">
        <v>0</v>
      </c>
      <c r="K196">
        <v>0</v>
      </c>
      <c r="L196">
        <v>42.633766999999999</v>
      </c>
      <c r="M196">
        <v>24.381830999999998</v>
      </c>
      <c r="N196" t="s">
        <v>102</v>
      </c>
      <c r="O196" t="s">
        <v>99</v>
      </c>
      <c r="P196">
        <v>1.2989869999999999</v>
      </c>
      <c r="Q196">
        <v>2.2040000000000001E-2</v>
      </c>
      <c r="R196" t="s">
        <v>102</v>
      </c>
      <c r="S196">
        <v>1378.635184</v>
      </c>
      <c r="T196">
        <v>688.752295</v>
      </c>
      <c r="U196">
        <v>36.159495</v>
      </c>
      <c r="V196">
        <v>6.8875229999999998</v>
      </c>
      <c r="W196">
        <v>0.23555300000000001</v>
      </c>
    </row>
    <row r="197" spans="1:23" x14ac:dyDescent="0.35">
      <c r="A197">
        <v>196</v>
      </c>
      <c r="B197" t="s">
        <v>98</v>
      </c>
      <c r="C197" t="s">
        <v>9</v>
      </c>
      <c r="D197" t="s">
        <v>99</v>
      </c>
      <c r="E197" t="s">
        <v>40</v>
      </c>
      <c r="F197" t="s">
        <v>7</v>
      </c>
      <c r="G197">
        <v>0.54976199999999997</v>
      </c>
      <c r="H197">
        <v>0</v>
      </c>
      <c r="I197">
        <v>0</v>
      </c>
      <c r="J197">
        <v>0</v>
      </c>
      <c r="K197">
        <v>0</v>
      </c>
      <c r="L197">
        <v>0</v>
      </c>
      <c r="M197">
        <v>0</v>
      </c>
      <c r="N197" t="s">
        <v>103</v>
      </c>
      <c r="O197" t="s">
        <v>101</v>
      </c>
      <c r="P197" t="s">
        <v>104</v>
      </c>
      <c r="Q197" t="s">
        <v>104</v>
      </c>
      <c r="R197" t="s">
        <v>103</v>
      </c>
      <c r="S197">
        <v>517.00085100000001</v>
      </c>
      <c r="T197">
        <v>5497.6200989999998</v>
      </c>
      <c r="U197">
        <v>0</v>
      </c>
      <c r="V197">
        <v>0</v>
      </c>
      <c r="W197" t="s">
        <v>104</v>
      </c>
    </row>
    <row r="198" spans="1:23" x14ac:dyDescent="0.35">
      <c r="A198">
        <v>197</v>
      </c>
      <c r="B198" t="s">
        <v>98</v>
      </c>
      <c r="C198" t="s">
        <v>15</v>
      </c>
      <c r="D198" t="s">
        <v>101</v>
      </c>
      <c r="E198" t="s">
        <v>40</v>
      </c>
      <c r="F198" t="s">
        <v>7</v>
      </c>
      <c r="G198">
        <v>1011.818354</v>
      </c>
      <c r="H198">
        <v>0</v>
      </c>
      <c r="I198">
        <v>0</v>
      </c>
      <c r="J198">
        <v>0</v>
      </c>
      <c r="K198">
        <v>0</v>
      </c>
      <c r="L198">
        <v>0</v>
      </c>
      <c r="M198">
        <v>0</v>
      </c>
      <c r="N198" t="s">
        <v>103</v>
      </c>
      <c r="O198" t="s">
        <v>101</v>
      </c>
      <c r="P198" t="s">
        <v>104</v>
      </c>
      <c r="Q198" t="s">
        <v>104</v>
      </c>
      <c r="R198" t="s">
        <v>103</v>
      </c>
      <c r="S198">
        <v>505995.80891199998</v>
      </c>
      <c r="T198">
        <v>10118183.535429001</v>
      </c>
      <c r="U198">
        <v>0</v>
      </c>
      <c r="V198">
        <v>0</v>
      </c>
      <c r="W198" t="s">
        <v>104</v>
      </c>
    </row>
    <row r="199" spans="1:23" x14ac:dyDescent="0.35">
      <c r="A199">
        <v>198</v>
      </c>
      <c r="B199" t="s">
        <v>98</v>
      </c>
      <c r="C199" t="s">
        <v>15</v>
      </c>
      <c r="D199" t="s">
        <v>99</v>
      </c>
      <c r="E199" t="s">
        <v>40</v>
      </c>
      <c r="F199" t="s">
        <v>7</v>
      </c>
      <c r="G199">
        <v>3.8053029999999999</v>
      </c>
      <c r="H199">
        <v>0</v>
      </c>
      <c r="I199">
        <v>0</v>
      </c>
      <c r="J199">
        <v>0</v>
      </c>
      <c r="K199">
        <v>0</v>
      </c>
      <c r="L199">
        <v>0</v>
      </c>
      <c r="M199">
        <v>0</v>
      </c>
      <c r="N199" t="s">
        <v>103</v>
      </c>
      <c r="O199" t="s">
        <v>101</v>
      </c>
      <c r="P199" t="s">
        <v>104</v>
      </c>
      <c r="Q199" t="s">
        <v>104</v>
      </c>
      <c r="R199" t="s">
        <v>103</v>
      </c>
      <c r="S199">
        <v>3825.870797</v>
      </c>
      <c r="T199">
        <v>38053.030380999997</v>
      </c>
      <c r="U199">
        <v>0</v>
      </c>
      <c r="V199">
        <v>0</v>
      </c>
      <c r="W199" t="s">
        <v>104</v>
      </c>
    </row>
    <row r="200" spans="1:23" x14ac:dyDescent="0.35">
      <c r="A200">
        <v>199</v>
      </c>
      <c r="B200" t="s">
        <v>98</v>
      </c>
      <c r="C200" t="s">
        <v>29</v>
      </c>
      <c r="D200" t="s">
        <v>99</v>
      </c>
      <c r="E200" t="s">
        <v>40</v>
      </c>
      <c r="F200" t="s">
        <v>7</v>
      </c>
      <c r="G200">
        <v>33.941003000000002</v>
      </c>
      <c r="H200">
        <v>2341.9291920000001</v>
      </c>
      <c r="I200">
        <v>2341.9291920000001</v>
      </c>
      <c r="J200">
        <v>0</v>
      </c>
      <c r="K200">
        <v>0</v>
      </c>
      <c r="L200">
        <v>2341.9291920000001</v>
      </c>
      <c r="M200">
        <v>2341.9291920000001</v>
      </c>
      <c r="N200" t="s">
        <v>106</v>
      </c>
      <c r="O200" t="s">
        <v>99</v>
      </c>
      <c r="P200">
        <v>0</v>
      </c>
      <c r="Q200">
        <v>0</v>
      </c>
      <c r="R200" t="s">
        <v>106</v>
      </c>
      <c r="S200">
        <v>11600.357247</v>
      </c>
      <c r="T200">
        <v>339410.02782299998</v>
      </c>
      <c r="U200">
        <v>2341.9291920000001</v>
      </c>
      <c r="V200">
        <v>2341.9291920000001</v>
      </c>
      <c r="W200">
        <v>0</v>
      </c>
    </row>
    <row r="201" spans="1:23" x14ac:dyDescent="0.35">
      <c r="A201">
        <v>200</v>
      </c>
      <c r="B201" t="s">
        <v>98</v>
      </c>
      <c r="C201" t="s">
        <v>31</v>
      </c>
      <c r="D201" t="s">
        <v>99</v>
      </c>
      <c r="E201" t="s">
        <v>40</v>
      </c>
      <c r="F201" t="s">
        <v>7</v>
      </c>
      <c r="G201">
        <v>2.3612160000000002</v>
      </c>
      <c r="H201">
        <v>162.92387199999999</v>
      </c>
      <c r="I201">
        <v>77.920113000000001</v>
      </c>
      <c r="J201">
        <v>0</v>
      </c>
      <c r="K201">
        <v>0</v>
      </c>
      <c r="L201">
        <v>162.92387199999999</v>
      </c>
      <c r="M201">
        <v>77.920113000000001</v>
      </c>
      <c r="N201" t="s">
        <v>102</v>
      </c>
      <c r="O201" t="s">
        <v>99</v>
      </c>
      <c r="P201">
        <v>0</v>
      </c>
      <c r="Q201">
        <v>0</v>
      </c>
      <c r="R201" t="s">
        <v>106</v>
      </c>
      <c r="S201">
        <v>2414.8184230000002</v>
      </c>
      <c r="T201">
        <v>23612.155311999999</v>
      </c>
      <c r="U201">
        <v>141.672932</v>
      </c>
      <c r="V201">
        <v>141.672932</v>
      </c>
      <c r="W201">
        <v>0</v>
      </c>
    </row>
    <row r="202" spans="1:23" x14ac:dyDescent="0.35">
      <c r="A202">
        <v>201</v>
      </c>
      <c r="B202" t="s">
        <v>98</v>
      </c>
      <c r="C202" t="s">
        <v>8</v>
      </c>
      <c r="D202" t="s">
        <v>99</v>
      </c>
      <c r="E202" t="s">
        <v>37</v>
      </c>
      <c r="F202" t="s">
        <v>7</v>
      </c>
      <c r="G202">
        <v>15.831479</v>
      </c>
      <c r="H202">
        <v>9799.6856879999996</v>
      </c>
      <c r="I202">
        <v>5604.3436730000003</v>
      </c>
      <c r="J202">
        <v>0</v>
      </c>
      <c r="K202">
        <v>0</v>
      </c>
      <c r="L202">
        <v>9799.6856879999996</v>
      </c>
      <c r="M202">
        <v>5604.3436730000003</v>
      </c>
      <c r="N202" t="s">
        <v>102</v>
      </c>
      <c r="O202" t="s">
        <v>99</v>
      </c>
      <c r="P202">
        <v>298.58170000000001</v>
      </c>
      <c r="Q202">
        <v>5.0660730000000003</v>
      </c>
      <c r="R202" t="s">
        <v>102</v>
      </c>
      <c r="S202">
        <v>3630.7325900000001</v>
      </c>
      <c r="T202">
        <v>158314.79302000001</v>
      </c>
      <c r="U202">
        <v>8311.5266339999998</v>
      </c>
      <c r="V202">
        <v>8311.5266339999998</v>
      </c>
      <c r="W202">
        <v>54.143659</v>
      </c>
    </row>
    <row r="203" spans="1:23" x14ac:dyDescent="0.35">
      <c r="A203">
        <v>202</v>
      </c>
      <c r="B203" t="s">
        <v>98</v>
      </c>
      <c r="C203" t="s">
        <v>8</v>
      </c>
      <c r="D203" t="s">
        <v>99</v>
      </c>
      <c r="E203" t="s">
        <v>38</v>
      </c>
      <c r="F203" t="s">
        <v>7</v>
      </c>
      <c r="G203">
        <v>7.3395929999999998</v>
      </c>
      <c r="H203">
        <v>4543.2080889999997</v>
      </c>
      <c r="I203">
        <v>2598.2159350000002</v>
      </c>
      <c r="J203">
        <v>0</v>
      </c>
      <c r="K203">
        <v>0</v>
      </c>
      <c r="L203">
        <v>4543.2080889999997</v>
      </c>
      <c r="M203">
        <v>2598.2159350000002</v>
      </c>
      <c r="N203" t="s">
        <v>102</v>
      </c>
      <c r="O203" t="s">
        <v>99</v>
      </c>
      <c r="P203">
        <v>138.424725</v>
      </c>
      <c r="Q203">
        <v>2.3486699999999998</v>
      </c>
      <c r="R203" t="s">
        <v>102</v>
      </c>
      <c r="S203">
        <v>6320.5131309999997</v>
      </c>
      <c r="T203">
        <v>73395.930355000004</v>
      </c>
      <c r="U203">
        <v>3853.2863440000001</v>
      </c>
      <c r="V203">
        <v>968.82628099999999</v>
      </c>
      <c r="W203">
        <v>25.101407999999999</v>
      </c>
    </row>
    <row r="204" spans="1:23" x14ac:dyDescent="0.35">
      <c r="A204">
        <v>203</v>
      </c>
      <c r="B204" t="s">
        <v>98</v>
      </c>
      <c r="C204" t="s">
        <v>10</v>
      </c>
      <c r="D204" t="s">
        <v>101</v>
      </c>
      <c r="E204" t="s">
        <v>38</v>
      </c>
      <c r="F204" t="s">
        <v>7</v>
      </c>
      <c r="G204">
        <v>123.525558</v>
      </c>
      <c r="H204">
        <v>13464.285793999999</v>
      </c>
      <c r="I204">
        <v>13464.285793999999</v>
      </c>
      <c r="J204">
        <v>0</v>
      </c>
      <c r="K204">
        <v>0</v>
      </c>
      <c r="L204">
        <v>13464.285793999999</v>
      </c>
      <c r="M204">
        <v>13464.285793999999</v>
      </c>
      <c r="N204" t="s">
        <v>100</v>
      </c>
      <c r="O204" t="s">
        <v>101</v>
      </c>
      <c r="P204" t="s">
        <v>104</v>
      </c>
      <c r="Q204" t="s">
        <v>104</v>
      </c>
      <c r="R204" t="s">
        <v>103</v>
      </c>
      <c r="S204">
        <v>45163.082347000003</v>
      </c>
      <c r="T204">
        <v>1235255.577387</v>
      </c>
      <c r="U204">
        <v>13464.285793999999</v>
      </c>
      <c r="V204">
        <v>13464.285793999999</v>
      </c>
      <c r="W204" t="s">
        <v>104</v>
      </c>
    </row>
    <row r="205" spans="1:23" x14ac:dyDescent="0.35">
      <c r="A205">
        <v>204</v>
      </c>
      <c r="B205" t="s">
        <v>98</v>
      </c>
      <c r="C205" t="s">
        <v>14</v>
      </c>
      <c r="D205" t="s">
        <v>101</v>
      </c>
      <c r="E205" t="s">
        <v>40</v>
      </c>
      <c r="F205" t="s">
        <v>7</v>
      </c>
      <c r="G205">
        <v>9.9999999999999995E-7</v>
      </c>
      <c r="H205">
        <v>1.35E-4</v>
      </c>
      <c r="I205">
        <v>8.3999999999999995E-5</v>
      </c>
      <c r="J205">
        <v>2.13E-4</v>
      </c>
      <c r="K205">
        <v>2.5000000000000001E-5</v>
      </c>
      <c r="L205">
        <v>3.48E-4</v>
      </c>
      <c r="M205">
        <v>1.0900000000000001E-4</v>
      </c>
      <c r="N205" t="s">
        <v>105</v>
      </c>
      <c r="O205" t="s">
        <v>99</v>
      </c>
      <c r="P205">
        <v>-1.9999999999999999E-6</v>
      </c>
      <c r="Q205">
        <v>-1.5E-5</v>
      </c>
      <c r="R205" t="s">
        <v>102</v>
      </c>
      <c r="S205">
        <v>16.023969999999998</v>
      </c>
      <c r="T205">
        <v>7.7910000000000002E-3</v>
      </c>
      <c r="U205">
        <v>2.3699999999999999E-4</v>
      </c>
      <c r="V205">
        <v>2.3699999999999999E-4</v>
      </c>
      <c r="W205">
        <v>-7.9999999999999996E-6</v>
      </c>
    </row>
    <row r="206" spans="1:23" x14ac:dyDescent="0.35">
      <c r="A206">
        <v>205</v>
      </c>
      <c r="B206" t="s">
        <v>98</v>
      </c>
      <c r="C206" t="s">
        <v>6</v>
      </c>
      <c r="D206" t="s">
        <v>101</v>
      </c>
      <c r="E206" t="s">
        <v>40</v>
      </c>
      <c r="F206" t="s">
        <v>2</v>
      </c>
      <c r="G206">
        <v>9.9999999999999995E-7</v>
      </c>
      <c r="H206">
        <v>5.3999999999999998E-5</v>
      </c>
      <c r="I206">
        <v>5.3999999999999998E-5</v>
      </c>
      <c r="J206">
        <v>0</v>
      </c>
      <c r="K206">
        <v>0</v>
      </c>
      <c r="L206">
        <v>5.3999999999999998E-5</v>
      </c>
      <c r="M206">
        <v>5.3999999999999998E-5</v>
      </c>
      <c r="N206" t="s">
        <v>106</v>
      </c>
      <c r="O206" t="s">
        <v>101</v>
      </c>
      <c r="P206" t="s">
        <v>104</v>
      </c>
      <c r="Q206" t="s">
        <v>104</v>
      </c>
      <c r="R206" t="s">
        <v>103</v>
      </c>
      <c r="S206">
        <v>16.023969999999998</v>
      </c>
      <c r="T206">
        <v>7.7910000000000002E-3</v>
      </c>
      <c r="U206">
        <v>5.3999999999999998E-5</v>
      </c>
      <c r="V206">
        <v>5.3999999999999998E-5</v>
      </c>
      <c r="W206" t="s">
        <v>104</v>
      </c>
    </row>
    <row r="207" spans="1:23" x14ac:dyDescent="0.35">
      <c r="A207">
        <v>206</v>
      </c>
      <c r="B207" t="s">
        <v>98</v>
      </c>
      <c r="C207" t="s">
        <v>14</v>
      </c>
      <c r="D207" t="s">
        <v>101</v>
      </c>
      <c r="E207" t="s">
        <v>37</v>
      </c>
      <c r="F207" t="s">
        <v>7</v>
      </c>
      <c r="G207">
        <v>632.71954100000005</v>
      </c>
      <c r="H207">
        <v>109460.480517</v>
      </c>
      <c r="I207">
        <v>68333.710380000004</v>
      </c>
      <c r="J207">
        <v>173365.154113</v>
      </c>
      <c r="K207">
        <v>19930.665528000001</v>
      </c>
      <c r="L207">
        <v>282825.63462899998</v>
      </c>
      <c r="M207">
        <v>88264.375908000002</v>
      </c>
      <c r="N207" t="s">
        <v>105</v>
      </c>
      <c r="O207" t="s">
        <v>99</v>
      </c>
      <c r="P207">
        <v>-1423.618966</v>
      </c>
      <c r="Q207">
        <v>-12179.851156000001</v>
      </c>
      <c r="R207" t="s">
        <v>102</v>
      </c>
      <c r="S207">
        <v>301966.07761799998</v>
      </c>
      <c r="T207">
        <v>6327195.4055810003</v>
      </c>
      <c r="U207">
        <v>192663.10010000001</v>
      </c>
      <c r="V207">
        <v>192663.10010000001</v>
      </c>
      <c r="W207">
        <v>-6801.7350610000003</v>
      </c>
    </row>
    <row r="208" spans="1:23" x14ac:dyDescent="0.35">
      <c r="A208">
        <v>207</v>
      </c>
      <c r="B208" t="s">
        <v>98</v>
      </c>
      <c r="C208" t="s">
        <v>14</v>
      </c>
      <c r="D208" t="s">
        <v>101</v>
      </c>
      <c r="E208" t="s">
        <v>38</v>
      </c>
      <c r="F208" t="s">
        <v>7</v>
      </c>
      <c r="G208">
        <v>3177.475672</v>
      </c>
      <c r="H208">
        <v>549703.29134200001</v>
      </c>
      <c r="I208">
        <v>343167.37263</v>
      </c>
      <c r="J208">
        <v>870628.33426399995</v>
      </c>
      <c r="K208">
        <v>100090.48368400001</v>
      </c>
      <c r="L208">
        <v>1420331.625607</v>
      </c>
      <c r="M208">
        <v>443257.85631300003</v>
      </c>
      <c r="N208" t="s">
        <v>105</v>
      </c>
      <c r="O208" t="s">
        <v>99</v>
      </c>
      <c r="P208">
        <v>-7149.3202629999996</v>
      </c>
      <c r="Q208">
        <v>-61166.406695999998</v>
      </c>
      <c r="R208" t="s">
        <v>102</v>
      </c>
      <c r="S208">
        <v>1519580.178935</v>
      </c>
      <c r="T208">
        <v>31774756.724978</v>
      </c>
      <c r="U208">
        <v>967541.34227599995</v>
      </c>
      <c r="V208">
        <v>967541.34227599995</v>
      </c>
      <c r="W208">
        <v>-34157.863479</v>
      </c>
    </row>
    <row r="209" spans="1:23" x14ac:dyDescent="0.35">
      <c r="A209">
        <v>208</v>
      </c>
      <c r="B209" t="s">
        <v>98</v>
      </c>
      <c r="C209" t="s">
        <v>14</v>
      </c>
      <c r="D209" t="s">
        <v>99</v>
      </c>
      <c r="E209" t="s">
        <v>40</v>
      </c>
      <c r="F209" t="s">
        <v>7</v>
      </c>
      <c r="G209">
        <v>0</v>
      </c>
      <c r="H209">
        <v>6.4999999999999994E-5</v>
      </c>
      <c r="I209">
        <v>4.1E-5</v>
      </c>
      <c r="J209">
        <v>1.03E-4</v>
      </c>
      <c r="K209">
        <v>1.2E-5</v>
      </c>
      <c r="L209">
        <v>1.6799999999999999E-4</v>
      </c>
      <c r="M209">
        <v>5.1999999999999997E-5</v>
      </c>
      <c r="N209" t="s">
        <v>105</v>
      </c>
      <c r="O209" t="s">
        <v>99</v>
      </c>
      <c r="P209">
        <v>-9.9999999999999995E-7</v>
      </c>
      <c r="Q209">
        <v>-6.9999999999999999E-6</v>
      </c>
      <c r="R209" t="s">
        <v>102</v>
      </c>
      <c r="S209">
        <v>9.0592710000000007</v>
      </c>
      <c r="T209">
        <v>3.751E-3</v>
      </c>
      <c r="U209">
        <v>1.1400000000000001E-4</v>
      </c>
      <c r="V209">
        <v>1.1400000000000001E-4</v>
      </c>
      <c r="W209">
        <v>-3.9999999999999998E-6</v>
      </c>
    </row>
    <row r="210" spans="1:23" x14ac:dyDescent="0.35">
      <c r="A210">
        <v>209</v>
      </c>
      <c r="B210" t="s">
        <v>98</v>
      </c>
      <c r="C210" t="s">
        <v>5</v>
      </c>
      <c r="D210" t="s">
        <v>99</v>
      </c>
      <c r="E210" t="s">
        <v>40</v>
      </c>
      <c r="F210" t="s">
        <v>2</v>
      </c>
      <c r="G210">
        <v>0</v>
      </c>
      <c r="H210">
        <v>3.3000000000000003E-5</v>
      </c>
      <c r="I210">
        <v>3.3000000000000003E-5</v>
      </c>
      <c r="J210">
        <v>0</v>
      </c>
      <c r="K210">
        <v>0</v>
      </c>
      <c r="L210">
        <v>3.3000000000000003E-5</v>
      </c>
      <c r="M210">
        <v>3.3000000000000003E-5</v>
      </c>
      <c r="N210" t="s">
        <v>106</v>
      </c>
      <c r="O210" t="s">
        <v>99</v>
      </c>
      <c r="P210">
        <v>0</v>
      </c>
      <c r="Q210">
        <v>0</v>
      </c>
      <c r="R210" t="s">
        <v>106</v>
      </c>
      <c r="S210">
        <v>9.0592710000000007</v>
      </c>
      <c r="T210">
        <v>3.751E-3</v>
      </c>
      <c r="U210">
        <v>3.3000000000000003E-5</v>
      </c>
      <c r="V210">
        <v>3.3000000000000003E-5</v>
      </c>
      <c r="W210">
        <v>0</v>
      </c>
    </row>
    <row r="211" spans="1:23" x14ac:dyDescent="0.35">
      <c r="A211">
        <v>210</v>
      </c>
      <c r="B211" t="s">
        <v>98</v>
      </c>
      <c r="C211" t="s">
        <v>5</v>
      </c>
      <c r="D211" t="s">
        <v>101</v>
      </c>
      <c r="E211" t="s">
        <v>40</v>
      </c>
      <c r="F211" t="s">
        <v>2</v>
      </c>
      <c r="G211">
        <v>1.1E-5</v>
      </c>
      <c r="H211">
        <v>9.4200000000000002E-4</v>
      </c>
      <c r="I211">
        <v>9.4200000000000002E-4</v>
      </c>
      <c r="J211">
        <v>0</v>
      </c>
      <c r="K211">
        <v>0</v>
      </c>
      <c r="L211">
        <v>9.4200000000000002E-4</v>
      </c>
      <c r="M211">
        <v>9.4200000000000002E-4</v>
      </c>
      <c r="N211" t="s">
        <v>106</v>
      </c>
      <c r="O211" t="s">
        <v>99</v>
      </c>
      <c r="P211">
        <v>0</v>
      </c>
      <c r="Q211">
        <v>0</v>
      </c>
      <c r="R211" t="s">
        <v>106</v>
      </c>
      <c r="S211">
        <v>239.17840100000001</v>
      </c>
      <c r="T211">
        <v>0.108234</v>
      </c>
      <c r="U211">
        <v>9.4200000000000002E-4</v>
      </c>
      <c r="V211">
        <v>9.4200000000000002E-4</v>
      </c>
      <c r="W211">
        <v>0</v>
      </c>
    </row>
    <row r="212" spans="1:23" x14ac:dyDescent="0.35">
      <c r="A212">
        <v>211</v>
      </c>
      <c r="B212" t="s">
        <v>98</v>
      </c>
      <c r="C212" t="s">
        <v>5</v>
      </c>
      <c r="D212" t="s">
        <v>99</v>
      </c>
      <c r="E212" t="s">
        <v>40</v>
      </c>
      <c r="F212" t="s">
        <v>2</v>
      </c>
      <c r="G212">
        <v>1.1E-5</v>
      </c>
      <c r="H212">
        <v>9.4200000000000002E-4</v>
      </c>
      <c r="I212">
        <v>9.4200000000000002E-4</v>
      </c>
      <c r="J212">
        <v>0</v>
      </c>
      <c r="K212">
        <v>0</v>
      </c>
      <c r="L212">
        <v>9.4200000000000002E-4</v>
      </c>
      <c r="M212">
        <v>9.4200000000000002E-4</v>
      </c>
      <c r="N212" t="s">
        <v>106</v>
      </c>
      <c r="O212" t="s">
        <v>99</v>
      </c>
      <c r="P212">
        <v>0</v>
      </c>
      <c r="Q212">
        <v>0</v>
      </c>
      <c r="R212" t="s">
        <v>106</v>
      </c>
      <c r="S212">
        <v>239.17840100000001</v>
      </c>
      <c r="T212">
        <v>0.108234</v>
      </c>
      <c r="U212">
        <v>9.4200000000000002E-4</v>
      </c>
      <c r="V212">
        <v>9.4200000000000002E-4</v>
      </c>
      <c r="W212">
        <v>0</v>
      </c>
    </row>
    <row r="213" spans="1:23" x14ac:dyDescent="0.35">
      <c r="A213">
        <v>212</v>
      </c>
      <c r="B213" t="s">
        <v>98</v>
      </c>
      <c r="C213" t="s">
        <v>5</v>
      </c>
      <c r="D213" t="s">
        <v>99</v>
      </c>
      <c r="E213" t="s">
        <v>37</v>
      </c>
      <c r="F213" t="s">
        <v>2</v>
      </c>
      <c r="G213">
        <v>8.3780199999999994</v>
      </c>
      <c r="H213">
        <v>728.88777200000004</v>
      </c>
      <c r="I213">
        <v>728.88777200000004</v>
      </c>
      <c r="J213">
        <v>0</v>
      </c>
      <c r="K213">
        <v>0</v>
      </c>
      <c r="L213">
        <v>728.88777200000004</v>
      </c>
      <c r="M213">
        <v>728.88777200000004</v>
      </c>
      <c r="N213" t="s">
        <v>106</v>
      </c>
      <c r="O213" t="s">
        <v>99</v>
      </c>
      <c r="P213">
        <v>0</v>
      </c>
      <c r="Q213">
        <v>0</v>
      </c>
      <c r="R213" t="s">
        <v>106</v>
      </c>
      <c r="S213">
        <v>3033.6134750000001</v>
      </c>
      <c r="T213">
        <v>83780.203622999994</v>
      </c>
      <c r="U213">
        <v>728.88777200000004</v>
      </c>
      <c r="V213">
        <v>728.88777200000004</v>
      </c>
      <c r="W213">
        <v>0</v>
      </c>
    </row>
    <row r="214" spans="1:23" x14ac:dyDescent="0.35">
      <c r="A214">
        <v>213</v>
      </c>
      <c r="B214" t="s">
        <v>98</v>
      </c>
      <c r="C214" t="s">
        <v>15</v>
      </c>
      <c r="D214" t="s">
        <v>101</v>
      </c>
      <c r="E214" t="s">
        <v>37</v>
      </c>
      <c r="F214" t="s">
        <v>7</v>
      </c>
      <c r="G214">
        <v>59.616633999999998</v>
      </c>
      <c r="H214">
        <v>0</v>
      </c>
      <c r="I214">
        <v>0</v>
      </c>
      <c r="J214">
        <v>0</v>
      </c>
      <c r="K214">
        <v>0</v>
      </c>
      <c r="L214">
        <v>0</v>
      </c>
      <c r="M214">
        <v>0</v>
      </c>
      <c r="N214" t="s">
        <v>103</v>
      </c>
      <c r="O214" t="s">
        <v>101</v>
      </c>
      <c r="P214" t="s">
        <v>104</v>
      </c>
      <c r="Q214" t="s">
        <v>104</v>
      </c>
      <c r="R214" t="s">
        <v>103</v>
      </c>
      <c r="S214">
        <v>32380.704236000001</v>
      </c>
      <c r="T214">
        <v>596166.34138700005</v>
      </c>
      <c r="U214">
        <v>0</v>
      </c>
      <c r="V214">
        <v>0</v>
      </c>
      <c r="W214" t="s">
        <v>104</v>
      </c>
    </row>
    <row r="215" spans="1:23" x14ac:dyDescent="0.35">
      <c r="A215">
        <v>214</v>
      </c>
      <c r="B215" t="s">
        <v>98</v>
      </c>
      <c r="C215" t="s">
        <v>15</v>
      </c>
      <c r="D215" t="s">
        <v>101</v>
      </c>
      <c r="E215" t="s">
        <v>38</v>
      </c>
      <c r="F215" t="s">
        <v>7</v>
      </c>
      <c r="G215">
        <v>32.430129999999998</v>
      </c>
      <c r="H215">
        <v>0</v>
      </c>
      <c r="I215">
        <v>0</v>
      </c>
      <c r="J215">
        <v>0</v>
      </c>
      <c r="K215">
        <v>0</v>
      </c>
      <c r="L215">
        <v>0</v>
      </c>
      <c r="M215">
        <v>0</v>
      </c>
      <c r="N215" t="s">
        <v>103</v>
      </c>
      <c r="O215" t="s">
        <v>101</v>
      </c>
      <c r="P215" t="s">
        <v>104</v>
      </c>
      <c r="Q215" t="s">
        <v>104</v>
      </c>
      <c r="R215" t="s">
        <v>103</v>
      </c>
      <c r="S215">
        <v>20934.490104</v>
      </c>
      <c r="T215">
        <v>324301.29717699997</v>
      </c>
      <c r="U215">
        <v>0</v>
      </c>
      <c r="V215">
        <v>0</v>
      </c>
      <c r="W215" t="s">
        <v>104</v>
      </c>
    </row>
    <row r="216" spans="1:23" x14ac:dyDescent="0.35">
      <c r="A216">
        <v>215</v>
      </c>
      <c r="B216" t="s">
        <v>98</v>
      </c>
      <c r="C216" t="s">
        <v>15</v>
      </c>
      <c r="D216" t="s">
        <v>101</v>
      </c>
      <c r="E216" t="s">
        <v>39</v>
      </c>
      <c r="F216" t="s">
        <v>7</v>
      </c>
      <c r="G216">
        <v>58.894261</v>
      </c>
      <c r="H216">
        <v>0</v>
      </c>
      <c r="I216">
        <v>0</v>
      </c>
      <c r="J216">
        <v>0</v>
      </c>
      <c r="K216">
        <v>0</v>
      </c>
      <c r="L216">
        <v>0</v>
      </c>
      <c r="M216">
        <v>0</v>
      </c>
      <c r="N216" t="s">
        <v>103</v>
      </c>
      <c r="O216" t="s">
        <v>101</v>
      </c>
      <c r="P216" t="s">
        <v>104</v>
      </c>
      <c r="Q216" t="s">
        <v>104</v>
      </c>
      <c r="R216" t="s">
        <v>103</v>
      </c>
      <c r="S216">
        <v>32182.152127000001</v>
      </c>
      <c r="T216">
        <v>588942.61444499996</v>
      </c>
      <c r="U216">
        <v>0</v>
      </c>
      <c r="V216">
        <v>0</v>
      </c>
      <c r="W216" t="s">
        <v>104</v>
      </c>
    </row>
    <row r="217" spans="1:23" x14ac:dyDescent="0.35">
      <c r="A217">
        <v>216</v>
      </c>
      <c r="B217" t="s">
        <v>98</v>
      </c>
      <c r="C217" t="s">
        <v>15</v>
      </c>
      <c r="D217" t="s">
        <v>99</v>
      </c>
      <c r="E217" t="s">
        <v>39</v>
      </c>
      <c r="F217" t="s">
        <v>7</v>
      </c>
      <c r="G217">
        <v>1.0000000000000001E-5</v>
      </c>
      <c r="H217">
        <v>0</v>
      </c>
      <c r="I217">
        <v>0</v>
      </c>
      <c r="J217">
        <v>0</v>
      </c>
      <c r="K217">
        <v>0</v>
      </c>
      <c r="L217">
        <v>0</v>
      </c>
      <c r="M217">
        <v>0</v>
      </c>
      <c r="N217" t="s">
        <v>103</v>
      </c>
      <c r="O217" t="s">
        <v>101</v>
      </c>
      <c r="P217" t="s">
        <v>104</v>
      </c>
      <c r="Q217" t="s">
        <v>104</v>
      </c>
      <c r="R217" t="s">
        <v>103</v>
      </c>
      <c r="S217">
        <v>79.269049999999993</v>
      </c>
      <c r="T217">
        <v>0.101198</v>
      </c>
      <c r="U217">
        <v>0</v>
      </c>
      <c r="V217">
        <v>0</v>
      </c>
      <c r="W217" t="s">
        <v>104</v>
      </c>
    </row>
    <row r="218" spans="1:23" x14ac:dyDescent="0.35">
      <c r="A218">
        <v>217</v>
      </c>
      <c r="B218" t="s">
        <v>98</v>
      </c>
      <c r="C218" t="s">
        <v>16</v>
      </c>
      <c r="D218" t="s">
        <v>99</v>
      </c>
      <c r="E218" t="s">
        <v>38</v>
      </c>
      <c r="F218" t="s">
        <v>7</v>
      </c>
      <c r="G218">
        <v>0.46969699999999998</v>
      </c>
      <c r="H218">
        <v>32.409083000000003</v>
      </c>
      <c r="I218">
        <v>32.409083000000003</v>
      </c>
      <c r="J218">
        <v>0</v>
      </c>
      <c r="K218">
        <v>0</v>
      </c>
      <c r="L218">
        <v>32.409083000000003</v>
      </c>
      <c r="M218">
        <v>32.409083000000003</v>
      </c>
      <c r="N218" t="s">
        <v>100</v>
      </c>
      <c r="O218" t="s">
        <v>99</v>
      </c>
      <c r="P218">
        <v>0</v>
      </c>
      <c r="Q218">
        <v>0</v>
      </c>
      <c r="R218" t="s">
        <v>100</v>
      </c>
      <c r="S218">
        <v>678.11781800000006</v>
      </c>
      <c r="T218">
        <v>4696.9685689999997</v>
      </c>
      <c r="U218">
        <v>32.409083000000003</v>
      </c>
      <c r="V218">
        <v>32.409083000000003</v>
      </c>
      <c r="W218">
        <v>0</v>
      </c>
    </row>
    <row r="219" spans="1:23" x14ac:dyDescent="0.35">
      <c r="A219">
        <v>218</v>
      </c>
      <c r="B219" t="s">
        <v>98</v>
      </c>
      <c r="C219" t="s">
        <v>17</v>
      </c>
      <c r="D219" t="s">
        <v>99</v>
      </c>
      <c r="E219" t="s">
        <v>38</v>
      </c>
      <c r="F219" t="s">
        <v>7</v>
      </c>
      <c r="G219">
        <v>2.8546499999999999</v>
      </c>
      <c r="H219">
        <v>248.35452900000001</v>
      </c>
      <c r="I219">
        <v>248.35452900000001</v>
      </c>
      <c r="J219">
        <v>0</v>
      </c>
      <c r="K219">
        <v>0</v>
      </c>
      <c r="L219">
        <v>248.35452900000001</v>
      </c>
      <c r="M219">
        <v>248.35452900000001</v>
      </c>
      <c r="N219" t="s">
        <v>102</v>
      </c>
      <c r="O219" t="s">
        <v>99</v>
      </c>
      <c r="P219">
        <v>0</v>
      </c>
      <c r="Q219">
        <v>0</v>
      </c>
      <c r="R219" t="s">
        <v>106</v>
      </c>
      <c r="S219">
        <v>2345.9002460000002</v>
      </c>
      <c r="T219">
        <v>28546.497543000001</v>
      </c>
      <c r="U219">
        <v>248.35452900000001</v>
      </c>
      <c r="V219">
        <v>248.35452900000001</v>
      </c>
      <c r="W219">
        <v>0</v>
      </c>
    </row>
    <row r="220" spans="1:23" x14ac:dyDescent="0.35">
      <c r="A220">
        <v>219</v>
      </c>
      <c r="B220" t="s">
        <v>98</v>
      </c>
      <c r="C220" t="s">
        <v>18</v>
      </c>
      <c r="D220" t="s">
        <v>99</v>
      </c>
      <c r="E220" t="s">
        <v>38</v>
      </c>
      <c r="F220" t="s">
        <v>7</v>
      </c>
      <c r="G220">
        <v>26.320920000000001</v>
      </c>
      <c r="H220">
        <v>6817.1184069999999</v>
      </c>
      <c r="I220">
        <v>2000.3899570000001</v>
      </c>
      <c r="J220">
        <v>0</v>
      </c>
      <c r="K220">
        <v>0</v>
      </c>
      <c r="L220">
        <v>6817.1184069999999</v>
      </c>
      <c r="M220">
        <v>2000.3899570000001</v>
      </c>
      <c r="N220" t="s">
        <v>100</v>
      </c>
      <c r="O220" t="s">
        <v>99</v>
      </c>
      <c r="P220">
        <v>87.122247000000002</v>
      </c>
      <c r="Q220">
        <v>-9.4755310000000001</v>
      </c>
      <c r="R220" t="s">
        <v>102</v>
      </c>
      <c r="S220">
        <v>8915.3259550000002</v>
      </c>
      <c r="T220">
        <v>263209.204891</v>
      </c>
      <c r="U220">
        <v>4421.9146419999997</v>
      </c>
      <c r="V220">
        <v>4421.9146419999997</v>
      </c>
      <c r="W220">
        <v>87.122247000000002</v>
      </c>
    </row>
    <row r="221" spans="1:23" x14ac:dyDescent="0.35">
      <c r="A221">
        <v>220</v>
      </c>
      <c r="B221" t="s">
        <v>98</v>
      </c>
      <c r="C221" t="s">
        <v>20</v>
      </c>
      <c r="D221" t="s">
        <v>99</v>
      </c>
      <c r="E221" t="s">
        <v>38</v>
      </c>
      <c r="F221" t="s">
        <v>7</v>
      </c>
      <c r="G221">
        <v>1.5062000000000001E-2</v>
      </c>
      <c r="H221">
        <v>1.0392950000000001</v>
      </c>
      <c r="I221">
        <v>0.497054</v>
      </c>
      <c r="J221">
        <v>0</v>
      </c>
      <c r="K221">
        <v>0</v>
      </c>
      <c r="L221">
        <v>1.0392950000000001</v>
      </c>
      <c r="M221">
        <v>0.497054</v>
      </c>
      <c r="N221" t="s">
        <v>102</v>
      </c>
      <c r="O221" t="s">
        <v>99</v>
      </c>
      <c r="P221">
        <v>0</v>
      </c>
      <c r="Q221">
        <v>0</v>
      </c>
      <c r="R221" t="s">
        <v>106</v>
      </c>
      <c r="S221">
        <v>289.69429100000002</v>
      </c>
      <c r="T221">
        <v>150.62253000000001</v>
      </c>
      <c r="U221">
        <v>0.90373499999999996</v>
      </c>
      <c r="V221">
        <v>0.90373499999999996</v>
      </c>
      <c r="W221">
        <v>0</v>
      </c>
    </row>
    <row r="222" spans="1:23" x14ac:dyDescent="0.35">
      <c r="A222">
        <v>221</v>
      </c>
      <c r="B222" t="s">
        <v>98</v>
      </c>
      <c r="C222" t="s">
        <v>21</v>
      </c>
      <c r="D222" t="s">
        <v>101</v>
      </c>
      <c r="E222" t="s">
        <v>38</v>
      </c>
      <c r="F222" t="s">
        <v>7</v>
      </c>
      <c r="G222">
        <v>210.43486899999999</v>
      </c>
      <c r="H222">
        <v>532400.21983299998</v>
      </c>
      <c r="I222">
        <v>170452.244294</v>
      </c>
      <c r="J222">
        <v>0</v>
      </c>
      <c r="K222">
        <v>0</v>
      </c>
      <c r="L222">
        <v>532400.21983299998</v>
      </c>
      <c r="M222">
        <v>170452.244294</v>
      </c>
      <c r="N222" t="s">
        <v>106</v>
      </c>
      <c r="O222" t="s">
        <v>99</v>
      </c>
      <c r="P222">
        <v>3968.8016389999998</v>
      </c>
      <c r="Q222">
        <v>67.339157999999998</v>
      </c>
      <c r="R222" t="s">
        <v>102</v>
      </c>
      <c r="S222">
        <v>97751.606377000004</v>
      </c>
      <c r="T222">
        <v>2104348.6949919998</v>
      </c>
      <c r="U222">
        <v>338800.13989400002</v>
      </c>
      <c r="V222">
        <v>338800.13989400002</v>
      </c>
      <c r="W222">
        <v>719.68725400000005</v>
      </c>
    </row>
    <row r="223" spans="1:23" x14ac:dyDescent="0.35">
      <c r="A223">
        <v>222</v>
      </c>
      <c r="B223" t="s">
        <v>98</v>
      </c>
      <c r="C223" t="s">
        <v>23</v>
      </c>
      <c r="D223" t="s">
        <v>101</v>
      </c>
      <c r="E223" t="s">
        <v>37</v>
      </c>
      <c r="F223" t="s">
        <v>7</v>
      </c>
      <c r="G223">
        <v>446.11446100000001</v>
      </c>
      <c r="H223">
        <v>45949.789513000003</v>
      </c>
      <c r="I223">
        <v>39258.072593999997</v>
      </c>
      <c r="J223">
        <v>4015.0301519999998</v>
      </c>
      <c r="K223">
        <v>892.22892300000001</v>
      </c>
      <c r="L223">
        <v>49964.819665000003</v>
      </c>
      <c r="M223">
        <v>40150.301517</v>
      </c>
      <c r="N223" t="s">
        <v>106</v>
      </c>
      <c r="O223" t="s">
        <v>99</v>
      </c>
      <c r="P223">
        <v>22.305723</v>
      </c>
      <c r="Q223">
        <v>22.305723</v>
      </c>
      <c r="R223" t="s">
        <v>106</v>
      </c>
      <c r="S223">
        <v>63041.543318000004</v>
      </c>
      <c r="T223">
        <v>4461144.6129480004</v>
      </c>
      <c r="U223">
        <v>44611.446129000004</v>
      </c>
      <c r="V223">
        <v>44611.446129000004</v>
      </c>
      <c r="W223">
        <v>24.090181000000001</v>
      </c>
    </row>
    <row r="224" spans="1:23" x14ac:dyDescent="0.35">
      <c r="A224">
        <v>223</v>
      </c>
      <c r="B224" t="s">
        <v>98</v>
      </c>
      <c r="C224" t="s">
        <v>23</v>
      </c>
      <c r="D224" t="s">
        <v>101</v>
      </c>
      <c r="E224" t="s">
        <v>38</v>
      </c>
      <c r="F224" t="s">
        <v>7</v>
      </c>
      <c r="G224">
        <v>1039.8736719999999</v>
      </c>
      <c r="H224">
        <v>107106.988241</v>
      </c>
      <c r="I224">
        <v>91508.883157000004</v>
      </c>
      <c r="J224">
        <v>9358.8630499999999</v>
      </c>
      <c r="K224">
        <v>2079.7473439999999</v>
      </c>
      <c r="L224">
        <v>116465.851291</v>
      </c>
      <c r="M224">
        <v>93588.630502</v>
      </c>
      <c r="N224" t="s">
        <v>106</v>
      </c>
      <c r="O224" t="s">
        <v>99</v>
      </c>
      <c r="P224">
        <v>51.993684000000002</v>
      </c>
      <c r="Q224">
        <v>51.993684000000002</v>
      </c>
      <c r="R224" t="s">
        <v>106</v>
      </c>
      <c r="S224">
        <v>144270.111045</v>
      </c>
      <c r="T224">
        <v>10398736.722402999</v>
      </c>
      <c r="U224">
        <v>103987.367224</v>
      </c>
      <c r="V224">
        <v>103987.367224</v>
      </c>
      <c r="W224">
        <v>56.153177999999997</v>
      </c>
    </row>
    <row r="225" spans="1:23" x14ac:dyDescent="0.35">
      <c r="A225">
        <v>224</v>
      </c>
      <c r="B225" t="s">
        <v>98</v>
      </c>
      <c r="C225" t="s">
        <v>23</v>
      </c>
      <c r="D225" t="s">
        <v>101</v>
      </c>
      <c r="E225" t="s">
        <v>39</v>
      </c>
      <c r="F225" t="s">
        <v>7</v>
      </c>
      <c r="G225">
        <v>11.532624</v>
      </c>
      <c r="H225">
        <v>1187.86023</v>
      </c>
      <c r="I225">
        <v>1014.870876</v>
      </c>
      <c r="J225">
        <v>103.793612</v>
      </c>
      <c r="K225">
        <v>23.065246999999999</v>
      </c>
      <c r="L225">
        <v>1291.6538419999999</v>
      </c>
      <c r="M225">
        <v>1037.936123</v>
      </c>
      <c r="N225" t="s">
        <v>106</v>
      </c>
      <c r="O225" t="s">
        <v>99</v>
      </c>
      <c r="P225">
        <v>0.576631</v>
      </c>
      <c r="Q225">
        <v>0.576631</v>
      </c>
      <c r="R225" t="s">
        <v>106</v>
      </c>
      <c r="S225">
        <v>2477.4236289999999</v>
      </c>
      <c r="T225">
        <v>115326.235929</v>
      </c>
      <c r="U225">
        <v>1153.2623590000001</v>
      </c>
      <c r="V225">
        <v>1153.2623590000001</v>
      </c>
      <c r="W225">
        <v>0.62276200000000004</v>
      </c>
    </row>
    <row r="226" spans="1:23" x14ac:dyDescent="0.35">
      <c r="A226">
        <v>225</v>
      </c>
      <c r="B226" t="s">
        <v>98</v>
      </c>
      <c r="C226" t="s">
        <v>26</v>
      </c>
      <c r="D226" t="s">
        <v>101</v>
      </c>
      <c r="E226" t="s">
        <v>38</v>
      </c>
      <c r="F226" t="s">
        <v>7</v>
      </c>
      <c r="G226">
        <v>1.5239689999999999</v>
      </c>
      <c r="H226">
        <v>394.70808899999997</v>
      </c>
      <c r="I226">
        <v>115.821679</v>
      </c>
      <c r="J226">
        <v>0</v>
      </c>
      <c r="K226">
        <v>0</v>
      </c>
      <c r="L226">
        <v>394.70808899999997</v>
      </c>
      <c r="M226">
        <v>115.821679</v>
      </c>
      <c r="N226" t="s">
        <v>106</v>
      </c>
      <c r="O226" t="s">
        <v>101</v>
      </c>
      <c r="P226" t="s">
        <v>104</v>
      </c>
      <c r="Q226" t="s">
        <v>104</v>
      </c>
      <c r="R226" t="s">
        <v>103</v>
      </c>
      <c r="S226">
        <v>1752.1797200000001</v>
      </c>
      <c r="T226">
        <v>15239.694555</v>
      </c>
      <c r="U226">
        <v>256.02686899999998</v>
      </c>
      <c r="V226">
        <v>256.02686899999998</v>
      </c>
      <c r="W226" t="s">
        <v>104</v>
      </c>
    </row>
    <row r="227" spans="1:23" x14ac:dyDescent="0.35">
      <c r="A227">
        <v>226</v>
      </c>
      <c r="B227" t="s">
        <v>98</v>
      </c>
      <c r="C227" t="s">
        <v>28</v>
      </c>
      <c r="D227" t="s">
        <v>99</v>
      </c>
      <c r="E227" t="s">
        <v>38</v>
      </c>
      <c r="F227" t="s">
        <v>7</v>
      </c>
      <c r="G227">
        <v>1.8733E-2</v>
      </c>
      <c r="H227">
        <v>2.079342</v>
      </c>
      <c r="I227">
        <v>0.88044199999999995</v>
      </c>
      <c r="J227">
        <v>4.3085459999999998</v>
      </c>
      <c r="K227">
        <v>0.16859499999999999</v>
      </c>
      <c r="L227">
        <v>6.3878880000000002</v>
      </c>
      <c r="M227">
        <v>1.049037</v>
      </c>
      <c r="N227" t="s">
        <v>106</v>
      </c>
      <c r="O227" t="s">
        <v>99</v>
      </c>
      <c r="P227">
        <v>3.0908999999999999E-2</v>
      </c>
      <c r="Q227">
        <v>-0.110336</v>
      </c>
      <c r="R227" t="s">
        <v>106</v>
      </c>
      <c r="S227">
        <v>55.989224999999998</v>
      </c>
      <c r="T227">
        <v>187.32810000000001</v>
      </c>
      <c r="U227">
        <v>1.779617</v>
      </c>
      <c r="V227">
        <v>1.779617</v>
      </c>
      <c r="W227">
        <v>-5.4137999999999999E-2</v>
      </c>
    </row>
    <row r="228" spans="1:23" x14ac:dyDescent="0.35">
      <c r="A228">
        <v>227</v>
      </c>
      <c r="B228" t="s">
        <v>98</v>
      </c>
      <c r="C228" t="s">
        <v>29</v>
      </c>
      <c r="D228" t="s">
        <v>101</v>
      </c>
      <c r="E228" t="s">
        <v>37</v>
      </c>
      <c r="F228" t="s">
        <v>7</v>
      </c>
      <c r="G228">
        <v>614.94472900000005</v>
      </c>
      <c r="H228">
        <v>42431.186291999999</v>
      </c>
      <c r="I228">
        <v>42431.186291999999</v>
      </c>
      <c r="J228">
        <v>0</v>
      </c>
      <c r="K228">
        <v>0</v>
      </c>
      <c r="L228">
        <v>42431.186291999999</v>
      </c>
      <c r="M228">
        <v>42431.186291999999</v>
      </c>
      <c r="N228" t="s">
        <v>106</v>
      </c>
      <c r="O228" t="s">
        <v>99</v>
      </c>
      <c r="P228">
        <v>0</v>
      </c>
      <c r="Q228">
        <v>0</v>
      </c>
      <c r="R228" t="s">
        <v>106</v>
      </c>
      <c r="S228">
        <v>287984.98648100003</v>
      </c>
      <c r="T228">
        <v>6149447.2886699997</v>
      </c>
      <c r="U228">
        <v>42431.186291999999</v>
      </c>
      <c r="V228">
        <v>42431.186291999999</v>
      </c>
      <c r="W228">
        <v>0</v>
      </c>
    </row>
    <row r="229" spans="1:23" x14ac:dyDescent="0.35">
      <c r="A229">
        <v>228</v>
      </c>
      <c r="B229" t="s">
        <v>98</v>
      </c>
      <c r="C229" t="s">
        <v>29</v>
      </c>
      <c r="D229" t="s">
        <v>101</v>
      </c>
      <c r="E229" t="s">
        <v>38</v>
      </c>
      <c r="F229" t="s">
        <v>7</v>
      </c>
      <c r="G229">
        <v>1188.3843670000001</v>
      </c>
      <c r="H229">
        <v>81998.521305000002</v>
      </c>
      <c r="I229">
        <v>81998.521305000002</v>
      </c>
      <c r="J229">
        <v>0</v>
      </c>
      <c r="K229">
        <v>0</v>
      </c>
      <c r="L229">
        <v>81998.521305000002</v>
      </c>
      <c r="M229">
        <v>81998.521305000002</v>
      </c>
      <c r="N229" t="s">
        <v>106</v>
      </c>
      <c r="O229" t="s">
        <v>99</v>
      </c>
      <c r="P229">
        <v>0</v>
      </c>
      <c r="Q229">
        <v>0</v>
      </c>
      <c r="R229" t="s">
        <v>106</v>
      </c>
      <c r="S229">
        <v>360555.95205800002</v>
      </c>
      <c r="T229">
        <v>11883843.667342</v>
      </c>
      <c r="U229">
        <v>81998.521305000002</v>
      </c>
      <c r="V229">
        <v>81998.521305000002</v>
      </c>
      <c r="W229">
        <v>0</v>
      </c>
    </row>
    <row r="230" spans="1:23" x14ac:dyDescent="0.35">
      <c r="A230">
        <v>229</v>
      </c>
      <c r="B230" t="s">
        <v>98</v>
      </c>
      <c r="C230" t="s">
        <v>29</v>
      </c>
      <c r="D230" t="s">
        <v>101</v>
      </c>
      <c r="E230" t="s">
        <v>39</v>
      </c>
      <c r="F230" t="s">
        <v>7</v>
      </c>
      <c r="G230">
        <v>759.16727000000003</v>
      </c>
      <c r="H230">
        <v>52382.541608</v>
      </c>
      <c r="I230">
        <v>52382.541608</v>
      </c>
      <c r="J230">
        <v>0</v>
      </c>
      <c r="K230">
        <v>0</v>
      </c>
      <c r="L230">
        <v>52382.541608</v>
      </c>
      <c r="M230">
        <v>52382.541608</v>
      </c>
      <c r="N230" t="s">
        <v>106</v>
      </c>
      <c r="O230" t="s">
        <v>99</v>
      </c>
      <c r="P230">
        <v>0</v>
      </c>
      <c r="Q230">
        <v>0</v>
      </c>
      <c r="R230" t="s">
        <v>106</v>
      </c>
      <c r="S230">
        <v>194175.781304</v>
      </c>
      <c r="T230">
        <v>7591672.6967420001</v>
      </c>
      <c r="U230">
        <v>52382.541608</v>
      </c>
      <c r="V230">
        <v>52382.541608</v>
      </c>
      <c r="W230">
        <v>0</v>
      </c>
    </row>
    <row r="231" spans="1:23" x14ac:dyDescent="0.35">
      <c r="A231">
        <v>230</v>
      </c>
      <c r="B231" t="s">
        <v>98</v>
      </c>
      <c r="C231" t="s">
        <v>29</v>
      </c>
      <c r="D231" t="s">
        <v>99</v>
      </c>
      <c r="E231" t="s">
        <v>37</v>
      </c>
      <c r="F231" t="s">
        <v>7</v>
      </c>
      <c r="G231">
        <v>2.683E-2</v>
      </c>
      <c r="H231">
        <v>1.8512390000000001</v>
      </c>
      <c r="I231">
        <v>1.8512390000000001</v>
      </c>
      <c r="J231">
        <v>0</v>
      </c>
      <c r="K231">
        <v>0</v>
      </c>
      <c r="L231">
        <v>1.8512390000000001</v>
      </c>
      <c r="M231">
        <v>1.8512390000000001</v>
      </c>
      <c r="N231" t="s">
        <v>106</v>
      </c>
      <c r="O231" t="s">
        <v>99</v>
      </c>
      <c r="P231">
        <v>0</v>
      </c>
      <c r="Q231">
        <v>0</v>
      </c>
      <c r="R231" t="s">
        <v>106</v>
      </c>
      <c r="S231">
        <v>79.178602999999995</v>
      </c>
      <c r="T231">
        <v>268.29553900000002</v>
      </c>
      <c r="U231">
        <v>1.8512390000000001</v>
      </c>
      <c r="V231">
        <v>1.8512390000000001</v>
      </c>
      <c r="W231">
        <v>0</v>
      </c>
    </row>
    <row r="232" spans="1:23" x14ac:dyDescent="0.35">
      <c r="A232">
        <v>231</v>
      </c>
      <c r="B232" t="s">
        <v>98</v>
      </c>
      <c r="C232" t="s">
        <v>29</v>
      </c>
      <c r="D232" t="s">
        <v>99</v>
      </c>
      <c r="E232" t="s">
        <v>38</v>
      </c>
      <c r="F232" t="s">
        <v>7</v>
      </c>
      <c r="G232">
        <v>2.0653619999999999</v>
      </c>
      <c r="H232">
        <v>142.50996499999999</v>
      </c>
      <c r="I232">
        <v>142.50996499999999</v>
      </c>
      <c r="J232">
        <v>0</v>
      </c>
      <c r="K232">
        <v>0</v>
      </c>
      <c r="L232">
        <v>142.50996499999999</v>
      </c>
      <c r="M232">
        <v>142.50996499999999</v>
      </c>
      <c r="N232" t="s">
        <v>106</v>
      </c>
      <c r="O232" t="s">
        <v>99</v>
      </c>
      <c r="P232">
        <v>0</v>
      </c>
      <c r="Q232">
        <v>0</v>
      </c>
      <c r="R232" t="s">
        <v>106</v>
      </c>
      <c r="S232">
        <v>2284.4978230000002</v>
      </c>
      <c r="T232">
        <v>20653.618171999999</v>
      </c>
      <c r="U232">
        <v>142.50996499999999</v>
      </c>
      <c r="V232">
        <v>142.50996499999999</v>
      </c>
      <c r="W232">
        <v>0</v>
      </c>
    </row>
    <row r="233" spans="1:23" x14ac:dyDescent="0.35">
      <c r="A233">
        <v>232</v>
      </c>
      <c r="B233" t="s">
        <v>98</v>
      </c>
      <c r="C233" t="s">
        <v>29</v>
      </c>
      <c r="D233" t="s">
        <v>99</v>
      </c>
      <c r="E233" t="s">
        <v>39</v>
      </c>
      <c r="F233" t="s">
        <v>7</v>
      </c>
      <c r="G233">
        <v>6.9999999999999999E-6</v>
      </c>
      <c r="H233">
        <v>4.8500000000000003E-4</v>
      </c>
      <c r="I233">
        <v>4.8500000000000003E-4</v>
      </c>
      <c r="J233">
        <v>0</v>
      </c>
      <c r="K233">
        <v>0</v>
      </c>
      <c r="L233">
        <v>4.8500000000000003E-4</v>
      </c>
      <c r="M233">
        <v>4.8500000000000003E-4</v>
      </c>
      <c r="N233" t="s">
        <v>106</v>
      </c>
      <c r="O233" t="s">
        <v>99</v>
      </c>
      <c r="P233">
        <v>0</v>
      </c>
      <c r="Q233">
        <v>0</v>
      </c>
      <c r="R233" t="s">
        <v>106</v>
      </c>
      <c r="S233">
        <v>118.590864</v>
      </c>
      <c r="T233">
        <v>7.0336999999999997E-2</v>
      </c>
      <c r="U233">
        <v>4.8500000000000003E-4</v>
      </c>
      <c r="V233">
        <v>4.8500000000000003E-4</v>
      </c>
      <c r="W233">
        <v>0</v>
      </c>
    </row>
    <row r="234" spans="1:23" x14ac:dyDescent="0.35">
      <c r="A234">
        <v>233</v>
      </c>
      <c r="B234" t="s">
        <v>98</v>
      </c>
      <c r="C234" t="s">
        <v>30</v>
      </c>
      <c r="D234" t="s">
        <v>99</v>
      </c>
      <c r="E234" t="s">
        <v>37</v>
      </c>
      <c r="F234" t="s">
        <v>7</v>
      </c>
      <c r="G234">
        <v>0.56980500000000001</v>
      </c>
      <c r="H234">
        <v>152.70777699999999</v>
      </c>
      <c r="I234">
        <v>143.02108899999999</v>
      </c>
      <c r="J234">
        <v>0</v>
      </c>
      <c r="K234">
        <v>0</v>
      </c>
      <c r="L234">
        <v>152.70777699999999</v>
      </c>
      <c r="M234">
        <v>143.02108899999999</v>
      </c>
      <c r="N234" t="s">
        <v>106</v>
      </c>
      <c r="O234" t="s">
        <v>99</v>
      </c>
      <c r="P234">
        <v>10.746525</v>
      </c>
      <c r="Q234">
        <v>0.182338</v>
      </c>
      <c r="R234" t="s">
        <v>106</v>
      </c>
      <c r="S234">
        <v>473.27282600000001</v>
      </c>
      <c r="T234">
        <v>5698.0513689999998</v>
      </c>
      <c r="U234">
        <v>147.57953000000001</v>
      </c>
      <c r="V234">
        <v>299.14769699999999</v>
      </c>
      <c r="W234">
        <v>1.948734</v>
      </c>
    </row>
    <row r="235" spans="1:23" x14ac:dyDescent="0.35">
      <c r="A235">
        <v>234</v>
      </c>
      <c r="B235" t="s">
        <v>98</v>
      </c>
      <c r="C235" t="s">
        <v>30</v>
      </c>
      <c r="D235" t="s">
        <v>99</v>
      </c>
      <c r="E235" t="s">
        <v>38</v>
      </c>
      <c r="F235" t="s">
        <v>7</v>
      </c>
      <c r="G235">
        <v>5.4883160000000002</v>
      </c>
      <c r="H235">
        <v>1470.868663</v>
      </c>
      <c r="I235">
        <v>1377.567292</v>
      </c>
      <c r="J235">
        <v>0</v>
      </c>
      <c r="K235">
        <v>0</v>
      </c>
      <c r="L235">
        <v>1470.868663</v>
      </c>
      <c r="M235">
        <v>1377.567292</v>
      </c>
      <c r="N235" t="s">
        <v>106</v>
      </c>
      <c r="O235" t="s">
        <v>99</v>
      </c>
      <c r="P235">
        <v>103.509638</v>
      </c>
      <c r="Q235">
        <v>1.7562610000000001</v>
      </c>
      <c r="R235" t="s">
        <v>106</v>
      </c>
      <c r="S235">
        <v>4778.7864229999996</v>
      </c>
      <c r="T235">
        <v>54883.159050000002</v>
      </c>
      <c r="U235">
        <v>1421.473819</v>
      </c>
      <c r="V235">
        <v>1421.473819</v>
      </c>
      <c r="W235">
        <v>18.770040000000002</v>
      </c>
    </row>
    <row r="236" spans="1:23" x14ac:dyDescent="0.35">
      <c r="A236">
        <v>235</v>
      </c>
      <c r="B236" t="s">
        <v>98</v>
      </c>
      <c r="C236" t="s">
        <v>5</v>
      </c>
      <c r="D236" t="s">
        <v>101</v>
      </c>
      <c r="E236" t="s">
        <v>38</v>
      </c>
      <c r="F236" t="s">
        <v>2</v>
      </c>
      <c r="G236">
        <v>9.9999999999999995E-7</v>
      </c>
      <c r="H236">
        <v>4.6999999999999997E-5</v>
      </c>
      <c r="I236">
        <v>4.6999999999999997E-5</v>
      </c>
      <c r="J236">
        <v>0</v>
      </c>
      <c r="K236">
        <v>0</v>
      </c>
      <c r="L236">
        <v>4.6999999999999997E-5</v>
      </c>
      <c r="M236">
        <v>4.6999999999999997E-5</v>
      </c>
      <c r="N236" t="s">
        <v>106</v>
      </c>
      <c r="O236" t="s">
        <v>99</v>
      </c>
      <c r="P236">
        <v>0</v>
      </c>
      <c r="Q236">
        <v>0</v>
      </c>
      <c r="R236" t="s">
        <v>106</v>
      </c>
      <c r="S236">
        <v>12.236834</v>
      </c>
      <c r="T236">
        <v>5.4260000000000003E-3</v>
      </c>
      <c r="U236">
        <v>4.6999999999999997E-5</v>
      </c>
      <c r="V236">
        <v>4.6999999999999997E-5</v>
      </c>
      <c r="W236">
        <v>0</v>
      </c>
    </row>
    <row r="237" spans="1:23" x14ac:dyDescent="0.35">
      <c r="A237">
        <v>236</v>
      </c>
      <c r="B237" t="s">
        <v>98</v>
      </c>
      <c r="C237" t="s">
        <v>5</v>
      </c>
      <c r="D237" t="s">
        <v>99</v>
      </c>
      <c r="E237" t="s">
        <v>38</v>
      </c>
      <c r="F237" t="s">
        <v>2</v>
      </c>
      <c r="G237">
        <v>9.9999999999999995E-7</v>
      </c>
      <c r="H237">
        <v>4.6999999999999997E-5</v>
      </c>
      <c r="I237">
        <v>4.6999999999999997E-5</v>
      </c>
      <c r="J237">
        <v>0</v>
      </c>
      <c r="K237">
        <v>0</v>
      </c>
      <c r="L237">
        <v>4.6999999999999997E-5</v>
      </c>
      <c r="M237">
        <v>4.6999999999999997E-5</v>
      </c>
      <c r="N237" t="s">
        <v>106</v>
      </c>
      <c r="O237" t="s">
        <v>99</v>
      </c>
      <c r="P237">
        <v>0</v>
      </c>
      <c r="Q237">
        <v>0</v>
      </c>
      <c r="R237" t="s">
        <v>106</v>
      </c>
      <c r="S237">
        <v>12.236834</v>
      </c>
      <c r="T237">
        <v>5.4260000000000003E-3</v>
      </c>
      <c r="U237">
        <v>4.6999999999999997E-5</v>
      </c>
      <c r="V237">
        <v>4.6999999999999997E-5</v>
      </c>
      <c r="W237">
        <v>0</v>
      </c>
    </row>
    <row r="238" spans="1:23" x14ac:dyDescent="0.35">
      <c r="A238">
        <v>237</v>
      </c>
      <c r="B238" t="s">
        <v>98</v>
      </c>
      <c r="C238" t="s">
        <v>10</v>
      </c>
      <c r="D238" t="s">
        <v>99</v>
      </c>
      <c r="E238" t="s">
        <v>38</v>
      </c>
      <c r="F238" t="s">
        <v>7</v>
      </c>
      <c r="G238">
        <v>6.9999999999999999E-6</v>
      </c>
      <c r="H238">
        <v>7.3800000000000005E-4</v>
      </c>
      <c r="I238">
        <v>7.3800000000000005E-4</v>
      </c>
      <c r="J238">
        <v>0</v>
      </c>
      <c r="K238">
        <v>0</v>
      </c>
      <c r="L238">
        <v>7.3800000000000005E-4</v>
      </c>
      <c r="M238">
        <v>7.3800000000000005E-4</v>
      </c>
      <c r="N238" t="s">
        <v>100</v>
      </c>
      <c r="O238" t="s">
        <v>101</v>
      </c>
      <c r="P238" t="s">
        <v>104</v>
      </c>
      <c r="Q238" t="s">
        <v>104</v>
      </c>
      <c r="R238" t="s">
        <v>103</v>
      </c>
      <c r="S238">
        <v>43.009981000000003</v>
      </c>
      <c r="T238">
        <v>6.7707000000000003E-2</v>
      </c>
      <c r="U238">
        <v>7.3800000000000005E-4</v>
      </c>
      <c r="V238">
        <v>7.3800000000000005E-4</v>
      </c>
      <c r="W238" t="s">
        <v>104</v>
      </c>
    </row>
    <row r="239" spans="1:23" x14ac:dyDescent="0.35">
      <c r="A239">
        <v>238</v>
      </c>
      <c r="B239" t="s">
        <v>98</v>
      </c>
      <c r="C239" t="s">
        <v>13</v>
      </c>
      <c r="D239" t="s">
        <v>101</v>
      </c>
      <c r="E239" t="s">
        <v>37</v>
      </c>
      <c r="F239" t="s">
        <v>7</v>
      </c>
      <c r="G239">
        <v>0.27573300000000001</v>
      </c>
      <c r="H239">
        <v>0</v>
      </c>
      <c r="I239">
        <v>0</v>
      </c>
      <c r="J239">
        <v>0</v>
      </c>
      <c r="K239">
        <v>0</v>
      </c>
      <c r="L239">
        <v>0</v>
      </c>
      <c r="M239">
        <v>0</v>
      </c>
      <c r="N239" t="s">
        <v>103</v>
      </c>
      <c r="O239" t="s">
        <v>101</v>
      </c>
      <c r="P239" t="s">
        <v>104</v>
      </c>
      <c r="Q239" t="s">
        <v>104</v>
      </c>
      <c r="R239" t="s">
        <v>103</v>
      </c>
      <c r="S239">
        <v>269.60798</v>
      </c>
      <c r="T239">
        <v>2757.326583</v>
      </c>
      <c r="U239">
        <v>0</v>
      </c>
      <c r="V239">
        <v>0</v>
      </c>
      <c r="W239" t="s">
        <v>104</v>
      </c>
    </row>
    <row r="240" spans="1:23" x14ac:dyDescent="0.35">
      <c r="A240">
        <v>239</v>
      </c>
      <c r="B240" t="s">
        <v>98</v>
      </c>
      <c r="C240" t="s">
        <v>14</v>
      </c>
      <c r="D240" t="s">
        <v>101</v>
      </c>
      <c r="E240" t="s">
        <v>40</v>
      </c>
      <c r="F240" t="s">
        <v>7</v>
      </c>
      <c r="G240">
        <v>3.9999999999999998E-6</v>
      </c>
      <c r="H240">
        <v>6.1200000000000002E-4</v>
      </c>
      <c r="I240">
        <v>3.8200000000000002E-4</v>
      </c>
      <c r="J240">
        <v>9.7000000000000005E-4</v>
      </c>
      <c r="K240">
        <v>1.11E-4</v>
      </c>
      <c r="L240">
        <v>1.5820000000000001E-3</v>
      </c>
      <c r="M240">
        <v>4.9399999999999997E-4</v>
      </c>
      <c r="N240" t="s">
        <v>105</v>
      </c>
      <c r="O240" t="s">
        <v>99</v>
      </c>
      <c r="P240">
        <v>-7.9999999999999996E-6</v>
      </c>
      <c r="Q240">
        <v>-6.7999999999999999E-5</v>
      </c>
      <c r="R240" t="s">
        <v>102</v>
      </c>
      <c r="S240">
        <v>67.377420000000001</v>
      </c>
      <c r="T240">
        <v>3.5382999999999998E-2</v>
      </c>
      <c r="U240">
        <v>1.077E-3</v>
      </c>
      <c r="V240">
        <v>1.077E-3</v>
      </c>
      <c r="W240">
        <v>-3.8000000000000002E-5</v>
      </c>
    </row>
    <row r="241" spans="1:23" x14ac:dyDescent="0.35">
      <c r="A241">
        <v>240</v>
      </c>
      <c r="B241" t="s">
        <v>98</v>
      </c>
      <c r="C241" t="s">
        <v>14</v>
      </c>
      <c r="D241" t="s">
        <v>99</v>
      </c>
      <c r="E241" t="s">
        <v>40</v>
      </c>
      <c r="F241" t="s">
        <v>7</v>
      </c>
      <c r="G241">
        <v>3.9999999999999998E-6</v>
      </c>
      <c r="H241">
        <v>6.1200000000000002E-4</v>
      </c>
      <c r="I241">
        <v>3.8200000000000002E-4</v>
      </c>
      <c r="J241">
        <v>9.7000000000000005E-4</v>
      </c>
      <c r="K241">
        <v>1.11E-4</v>
      </c>
      <c r="L241">
        <v>1.5820000000000001E-3</v>
      </c>
      <c r="M241">
        <v>4.9399999999999997E-4</v>
      </c>
      <c r="N241" t="s">
        <v>105</v>
      </c>
      <c r="O241" t="s">
        <v>99</v>
      </c>
      <c r="P241">
        <v>-7.9999999999999996E-6</v>
      </c>
      <c r="Q241">
        <v>-6.7999999999999999E-5</v>
      </c>
      <c r="R241" t="s">
        <v>102</v>
      </c>
      <c r="S241">
        <v>67.377420000000001</v>
      </c>
      <c r="T241">
        <v>3.5382999999999998E-2</v>
      </c>
      <c r="U241">
        <v>1.077E-3</v>
      </c>
      <c r="V241">
        <v>1.077E-3</v>
      </c>
      <c r="W241">
        <v>-3.8000000000000002E-5</v>
      </c>
    </row>
    <row r="242" spans="1:23" x14ac:dyDescent="0.35">
      <c r="A242">
        <v>241</v>
      </c>
      <c r="B242" t="s">
        <v>98</v>
      </c>
      <c r="C242" t="s">
        <v>3</v>
      </c>
      <c r="D242" t="s">
        <v>99</v>
      </c>
      <c r="E242" t="s">
        <v>39</v>
      </c>
      <c r="F242" t="s">
        <v>2</v>
      </c>
      <c r="G242">
        <v>6.0000000000000002E-6</v>
      </c>
      <c r="H242">
        <v>4.8700000000000002E-4</v>
      </c>
      <c r="I242">
        <v>4.8099999999999998E-4</v>
      </c>
      <c r="J242">
        <v>0</v>
      </c>
      <c r="K242">
        <v>0</v>
      </c>
      <c r="L242">
        <v>4.8700000000000002E-4</v>
      </c>
      <c r="M242">
        <v>4.8099999999999998E-4</v>
      </c>
      <c r="N242" t="s">
        <v>106</v>
      </c>
      <c r="O242" t="s">
        <v>99</v>
      </c>
      <c r="P242">
        <v>0</v>
      </c>
      <c r="Q242">
        <v>0</v>
      </c>
      <c r="R242" t="s">
        <v>106</v>
      </c>
      <c r="S242">
        <v>76.087721999999999</v>
      </c>
      <c r="T242">
        <v>5.5308999999999997E-2</v>
      </c>
      <c r="U242">
        <v>4.8099999999999998E-4</v>
      </c>
      <c r="V242">
        <v>4.8099999999999998E-4</v>
      </c>
      <c r="W242">
        <v>0</v>
      </c>
    </row>
    <row r="243" spans="1:23" x14ac:dyDescent="0.35">
      <c r="A243">
        <v>242</v>
      </c>
      <c r="B243" t="s">
        <v>98</v>
      </c>
      <c r="C243" t="s">
        <v>5</v>
      </c>
      <c r="D243" t="s">
        <v>99</v>
      </c>
      <c r="E243" t="s">
        <v>39</v>
      </c>
      <c r="F243" t="s">
        <v>2</v>
      </c>
      <c r="G243">
        <v>0.70386599999999999</v>
      </c>
      <c r="H243">
        <v>61.236373</v>
      </c>
      <c r="I243">
        <v>61.236373</v>
      </c>
      <c r="J243">
        <v>0</v>
      </c>
      <c r="K243">
        <v>0</v>
      </c>
      <c r="L243">
        <v>61.236373</v>
      </c>
      <c r="M243">
        <v>61.236373</v>
      </c>
      <c r="N243" t="s">
        <v>106</v>
      </c>
      <c r="O243" t="s">
        <v>99</v>
      </c>
      <c r="P243">
        <v>0</v>
      </c>
      <c r="Q243">
        <v>0</v>
      </c>
      <c r="R243" t="s">
        <v>106</v>
      </c>
      <c r="S243">
        <v>1264.7255849999999</v>
      </c>
      <c r="T243">
        <v>7038.6635200000001</v>
      </c>
      <c r="U243">
        <v>61.236373</v>
      </c>
      <c r="V243">
        <v>61.236373</v>
      </c>
      <c r="W243">
        <v>0</v>
      </c>
    </row>
    <row r="244" spans="1:23" x14ac:dyDescent="0.35">
      <c r="A244">
        <v>243</v>
      </c>
      <c r="B244" t="s">
        <v>98</v>
      </c>
      <c r="C244" t="s">
        <v>24</v>
      </c>
      <c r="D244" t="s">
        <v>101</v>
      </c>
      <c r="E244" t="s">
        <v>38</v>
      </c>
      <c r="F244" t="s">
        <v>7</v>
      </c>
      <c r="G244">
        <v>0.29320400000000002</v>
      </c>
      <c r="H244">
        <v>104.380639</v>
      </c>
      <c r="I244">
        <v>3.8116530000000002</v>
      </c>
      <c r="J244">
        <v>0</v>
      </c>
      <c r="K244">
        <v>0</v>
      </c>
      <c r="L244">
        <v>104.380639</v>
      </c>
      <c r="M244">
        <v>3.8116530000000002</v>
      </c>
      <c r="N244" t="s">
        <v>106</v>
      </c>
      <c r="O244" t="s">
        <v>99</v>
      </c>
      <c r="P244">
        <v>1.0115540000000001</v>
      </c>
      <c r="Q244">
        <v>-0.117282</v>
      </c>
      <c r="R244" t="s">
        <v>106</v>
      </c>
      <c r="S244">
        <v>320.40777800000001</v>
      </c>
      <c r="T244">
        <v>2932.0404109999999</v>
      </c>
      <c r="U244">
        <v>38.702933000000002</v>
      </c>
      <c r="V244">
        <v>38.702933000000002</v>
      </c>
      <c r="W244">
        <v>0.58054399999999995</v>
      </c>
    </row>
    <row r="245" spans="1:23" x14ac:dyDescent="0.35">
      <c r="A245">
        <v>244</v>
      </c>
      <c r="B245" t="s">
        <v>98</v>
      </c>
      <c r="C245" t="s">
        <v>6</v>
      </c>
      <c r="D245" t="s">
        <v>101</v>
      </c>
      <c r="E245" t="s">
        <v>40</v>
      </c>
      <c r="F245" t="s">
        <v>2</v>
      </c>
      <c r="G245">
        <v>0</v>
      </c>
      <c r="H245">
        <v>1.5999999999999999E-5</v>
      </c>
      <c r="I245">
        <v>1.5999999999999999E-5</v>
      </c>
      <c r="J245">
        <v>0</v>
      </c>
      <c r="K245">
        <v>0</v>
      </c>
      <c r="L245">
        <v>1.5999999999999999E-5</v>
      </c>
      <c r="M245">
        <v>1.5999999999999999E-5</v>
      </c>
      <c r="N245" t="s">
        <v>106</v>
      </c>
      <c r="O245" t="s">
        <v>101</v>
      </c>
      <c r="P245" t="s">
        <v>104</v>
      </c>
      <c r="Q245" t="s">
        <v>104</v>
      </c>
      <c r="R245" t="s">
        <v>103</v>
      </c>
      <c r="S245">
        <v>5.2407589999999997</v>
      </c>
      <c r="T245">
        <v>2.2560000000000002E-3</v>
      </c>
      <c r="U245">
        <v>1.5999999999999999E-5</v>
      </c>
      <c r="V245">
        <v>1.5999999999999999E-5</v>
      </c>
      <c r="W245" t="s">
        <v>104</v>
      </c>
    </row>
    <row r="246" spans="1:23" x14ac:dyDescent="0.35">
      <c r="A246">
        <v>245</v>
      </c>
      <c r="B246" t="s">
        <v>98</v>
      </c>
      <c r="C246" t="s">
        <v>6</v>
      </c>
      <c r="D246" t="s">
        <v>99</v>
      </c>
      <c r="E246" t="s">
        <v>40</v>
      </c>
      <c r="F246" t="s">
        <v>2</v>
      </c>
      <c r="G246">
        <v>0</v>
      </c>
      <c r="H246">
        <v>1.5999999999999999E-5</v>
      </c>
      <c r="I246">
        <v>1.5999999999999999E-5</v>
      </c>
      <c r="J246">
        <v>0</v>
      </c>
      <c r="K246">
        <v>0</v>
      </c>
      <c r="L246">
        <v>1.5999999999999999E-5</v>
      </c>
      <c r="M246">
        <v>1.5999999999999999E-5</v>
      </c>
      <c r="N246" t="s">
        <v>106</v>
      </c>
      <c r="O246" t="s">
        <v>101</v>
      </c>
      <c r="P246" t="s">
        <v>104</v>
      </c>
      <c r="Q246" t="s">
        <v>104</v>
      </c>
      <c r="R246" t="s">
        <v>103</v>
      </c>
      <c r="S246">
        <v>5.2407589999999997</v>
      </c>
      <c r="T246">
        <v>2.2560000000000002E-3</v>
      </c>
      <c r="U246">
        <v>1.5999999999999999E-5</v>
      </c>
      <c r="V246">
        <v>1.5999999999999999E-5</v>
      </c>
      <c r="W246" t="s">
        <v>104</v>
      </c>
    </row>
    <row r="247" spans="1:23" x14ac:dyDescent="0.35">
      <c r="A247">
        <v>246</v>
      </c>
      <c r="B247" t="s">
        <v>98</v>
      </c>
      <c r="C247" t="s">
        <v>30</v>
      </c>
      <c r="D247" t="s">
        <v>99</v>
      </c>
      <c r="E247" t="s">
        <v>39</v>
      </c>
      <c r="F247" t="s">
        <v>7</v>
      </c>
      <c r="G247">
        <v>2.077E-2</v>
      </c>
      <c r="H247">
        <v>5.5664199999999999</v>
      </c>
      <c r="I247">
        <v>5.2133269999999996</v>
      </c>
      <c r="J247">
        <v>0</v>
      </c>
      <c r="K247">
        <v>0</v>
      </c>
      <c r="L247">
        <v>5.5664199999999999</v>
      </c>
      <c r="M247">
        <v>5.2133269999999996</v>
      </c>
      <c r="N247" t="s">
        <v>106</v>
      </c>
      <c r="O247" t="s">
        <v>99</v>
      </c>
      <c r="P247">
        <v>0.39172600000000002</v>
      </c>
      <c r="Q247">
        <v>6.646E-3</v>
      </c>
      <c r="R247" t="s">
        <v>106</v>
      </c>
      <c r="S247">
        <v>170.41464500000001</v>
      </c>
      <c r="T247">
        <v>207.702257</v>
      </c>
      <c r="U247">
        <v>5.3794880000000003</v>
      </c>
      <c r="V247">
        <v>2.7416700000000001</v>
      </c>
      <c r="W247">
        <v>7.1034E-2</v>
      </c>
    </row>
    <row r="248" spans="1:23" x14ac:dyDescent="0.35">
      <c r="A248">
        <v>247</v>
      </c>
      <c r="B248" t="s">
        <v>98</v>
      </c>
      <c r="C248" t="s">
        <v>31</v>
      </c>
      <c r="D248" t="s">
        <v>99</v>
      </c>
      <c r="E248" t="s">
        <v>38</v>
      </c>
      <c r="F248" t="s">
        <v>7</v>
      </c>
      <c r="G248">
        <v>6.0000000000000002E-6</v>
      </c>
      <c r="H248">
        <v>4.35E-4</v>
      </c>
      <c r="I248">
        <v>2.0799999999999999E-4</v>
      </c>
      <c r="J248">
        <v>0</v>
      </c>
      <c r="K248">
        <v>0</v>
      </c>
      <c r="L248">
        <v>4.35E-4</v>
      </c>
      <c r="M248">
        <v>2.0799999999999999E-4</v>
      </c>
      <c r="N248" t="s">
        <v>102</v>
      </c>
      <c r="O248" t="s">
        <v>99</v>
      </c>
      <c r="P248">
        <v>0</v>
      </c>
      <c r="Q248">
        <v>0</v>
      </c>
      <c r="R248" t="s">
        <v>106</v>
      </c>
      <c r="S248">
        <v>73.823643000000004</v>
      </c>
      <c r="T248">
        <v>6.3015000000000002E-2</v>
      </c>
      <c r="U248">
        <v>3.7800000000000003E-4</v>
      </c>
      <c r="V248">
        <v>3.7800000000000003E-4</v>
      </c>
      <c r="W248">
        <v>0</v>
      </c>
    </row>
    <row r="249" spans="1:23" x14ac:dyDescent="0.35">
      <c r="A249">
        <v>248</v>
      </c>
      <c r="B249" t="s">
        <v>98</v>
      </c>
      <c r="C249" t="s">
        <v>32</v>
      </c>
      <c r="D249" t="s">
        <v>101</v>
      </c>
      <c r="E249" t="s">
        <v>40</v>
      </c>
      <c r="F249" t="s">
        <v>7</v>
      </c>
      <c r="G249">
        <v>0</v>
      </c>
      <c r="H249">
        <v>4.0000000000000003E-5</v>
      </c>
      <c r="I249">
        <v>3.4E-5</v>
      </c>
      <c r="J249">
        <v>3.0000000000000001E-6</v>
      </c>
      <c r="K249">
        <v>9.9999999999999995E-7</v>
      </c>
      <c r="L249">
        <v>4.3000000000000002E-5</v>
      </c>
      <c r="M249">
        <v>3.4999999999999997E-5</v>
      </c>
      <c r="N249" t="s">
        <v>102</v>
      </c>
      <c r="O249" t="s">
        <v>99</v>
      </c>
      <c r="P249">
        <v>0</v>
      </c>
      <c r="Q249">
        <v>0</v>
      </c>
      <c r="R249" t="s">
        <v>106</v>
      </c>
      <c r="S249">
        <v>6.9667459999999997</v>
      </c>
      <c r="T249">
        <v>3.8800000000000002E-3</v>
      </c>
      <c r="U249">
        <v>3.8999999999999999E-5</v>
      </c>
      <c r="V249">
        <v>3.8999999999999999E-5</v>
      </c>
      <c r="W249">
        <v>0</v>
      </c>
    </row>
    <row r="250" spans="1:23" x14ac:dyDescent="0.35">
      <c r="A250">
        <v>249</v>
      </c>
      <c r="B250" t="s">
        <v>98</v>
      </c>
      <c r="C250" t="s">
        <v>32</v>
      </c>
      <c r="D250" t="s">
        <v>99</v>
      </c>
      <c r="E250" t="s">
        <v>40</v>
      </c>
      <c r="F250" t="s">
        <v>7</v>
      </c>
      <c r="G250">
        <v>0</v>
      </c>
      <c r="H250">
        <v>4.0000000000000003E-5</v>
      </c>
      <c r="I250">
        <v>3.4E-5</v>
      </c>
      <c r="J250">
        <v>3.0000000000000001E-6</v>
      </c>
      <c r="K250">
        <v>9.9999999999999995E-7</v>
      </c>
      <c r="L250">
        <v>4.3000000000000002E-5</v>
      </c>
      <c r="M250">
        <v>3.4999999999999997E-5</v>
      </c>
      <c r="N250" t="s">
        <v>102</v>
      </c>
      <c r="O250" t="s">
        <v>99</v>
      </c>
      <c r="P250">
        <v>0</v>
      </c>
      <c r="Q250">
        <v>0</v>
      </c>
      <c r="R250" t="s">
        <v>106</v>
      </c>
      <c r="S250">
        <v>6.9667459999999997</v>
      </c>
      <c r="T250">
        <v>3.8800000000000002E-3</v>
      </c>
      <c r="U250">
        <v>3.8999999999999999E-5</v>
      </c>
      <c r="V250">
        <v>3.8999999999999999E-5</v>
      </c>
      <c r="W250">
        <v>0</v>
      </c>
    </row>
    <row r="251" spans="1:23" x14ac:dyDescent="0.35">
      <c r="A251">
        <v>250</v>
      </c>
      <c r="B251" t="s">
        <v>98</v>
      </c>
      <c r="C251" t="s">
        <v>14</v>
      </c>
      <c r="D251" t="s">
        <v>101</v>
      </c>
      <c r="E251" t="s">
        <v>38</v>
      </c>
      <c r="F251" t="s">
        <v>7</v>
      </c>
      <c r="G251">
        <v>1.9999999999999999E-6</v>
      </c>
      <c r="H251">
        <v>2.72E-4</v>
      </c>
      <c r="I251">
        <v>1.7000000000000001E-4</v>
      </c>
      <c r="J251">
        <v>4.3199999999999998E-4</v>
      </c>
      <c r="K251">
        <v>5.0000000000000002E-5</v>
      </c>
      <c r="L251">
        <v>7.0399999999999998E-4</v>
      </c>
      <c r="M251">
        <v>2.2000000000000001E-4</v>
      </c>
      <c r="N251" t="s">
        <v>105</v>
      </c>
      <c r="O251" t="s">
        <v>99</v>
      </c>
      <c r="P251">
        <v>-3.9999999999999998E-6</v>
      </c>
      <c r="Q251">
        <v>-3.0000000000000001E-5</v>
      </c>
      <c r="R251" t="s">
        <v>102</v>
      </c>
      <c r="S251">
        <v>31.308371999999999</v>
      </c>
      <c r="T251">
        <v>1.575E-2</v>
      </c>
      <c r="U251">
        <v>4.8000000000000001E-4</v>
      </c>
      <c r="V251">
        <v>4.8000000000000001E-4</v>
      </c>
      <c r="W251">
        <v>-1.7E-5</v>
      </c>
    </row>
    <row r="252" spans="1:23" x14ac:dyDescent="0.35">
      <c r="A252">
        <v>251</v>
      </c>
      <c r="B252" t="s">
        <v>98</v>
      </c>
      <c r="C252" t="s">
        <v>6</v>
      </c>
      <c r="D252" t="s">
        <v>101</v>
      </c>
      <c r="E252" t="s">
        <v>38</v>
      </c>
      <c r="F252" t="s">
        <v>2</v>
      </c>
      <c r="G252">
        <v>1.9999999999999999E-6</v>
      </c>
      <c r="H252">
        <v>1.0900000000000001E-4</v>
      </c>
      <c r="I252">
        <v>1.0900000000000001E-4</v>
      </c>
      <c r="J252">
        <v>0</v>
      </c>
      <c r="K252">
        <v>0</v>
      </c>
      <c r="L252">
        <v>1.0900000000000001E-4</v>
      </c>
      <c r="M252">
        <v>1.0900000000000001E-4</v>
      </c>
      <c r="N252" t="s">
        <v>106</v>
      </c>
      <c r="O252" t="s">
        <v>101</v>
      </c>
      <c r="P252" t="s">
        <v>104</v>
      </c>
      <c r="Q252" t="s">
        <v>104</v>
      </c>
      <c r="R252" t="s">
        <v>103</v>
      </c>
      <c r="S252">
        <v>31.308371999999999</v>
      </c>
      <c r="T252">
        <v>1.575E-2</v>
      </c>
      <c r="U252">
        <v>1.0900000000000001E-4</v>
      </c>
      <c r="V252">
        <v>1.0900000000000001E-4</v>
      </c>
      <c r="W252" t="s">
        <v>104</v>
      </c>
    </row>
    <row r="253" spans="1:23" x14ac:dyDescent="0.35">
      <c r="A253">
        <v>252</v>
      </c>
      <c r="B253" t="s">
        <v>98</v>
      </c>
      <c r="C253" t="s">
        <v>14</v>
      </c>
      <c r="D253" t="s">
        <v>99</v>
      </c>
      <c r="E253" t="s">
        <v>38</v>
      </c>
      <c r="F253" t="s">
        <v>7</v>
      </c>
      <c r="G253">
        <v>0</v>
      </c>
      <c r="H253">
        <v>3.8000000000000002E-5</v>
      </c>
      <c r="I253">
        <v>2.3E-5</v>
      </c>
      <c r="J253">
        <v>5.8999999999999998E-5</v>
      </c>
      <c r="K253">
        <v>6.9999999999999999E-6</v>
      </c>
      <c r="L253">
        <v>9.7E-5</v>
      </c>
      <c r="M253">
        <v>3.0000000000000001E-5</v>
      </c>
      <c r="N253" t="s">
        <v>105</v>
      </c>
      <c r="O253" t="s">
        <v>99</v>
      </c>
      <c r="P253">
        <v>0</v>
      </c>
      <c r="Q253">
        <v>-3.9999999999999998E-6</v>
      </c>
      <c r="R253" t="s">
        <v>102</v>
      </c>
      <c r="S253">
        <v>4.2221159999999998</v>
      </c>
      <c r="T253">
        <v>2.1679999999999998E-3</v>
      </c>
      <c r="U253">
        <v>6.6000000000000005E-5</v>
      </c>
      <c r="V253">
        <v>6.6000000000000005E-5</v>
      </c>
      <c r="W253">
        <v>-1.9999999999999999E-6</v>
      </c>
    </row>
    <row r="254" spans="1:23" x14ac:dyDescent="0.35">
      <c r="A254">
        <v>253</v>
      </c>
      <c r="B254" t="s">
        <v>98</v>
      </c>
      <c r="C254" t="s">
        <v>32</v>
      </c>
      <c r="D254" t="s">
        <v>99</v>
      </c>
      <c r="E254" t="s">
        <v>38</v>
      </c>
      <c r="F254" t="s">
        <v>7</v>
      </c>
      <c r="G254">
        <v>0</v>
      </c>
      <c r="H254">
        <v>2.1999999999999999E-5</v>
      </c>
      <c r="I254">
        <v>1.9000000000000001E-5</v>
      </c>
      <c r="J254">
        <v>1.9999999999999999E-6</v>
      </c>
      <c r="K254">
        <v>0</v>
      </c>
      <c r="L254">
        <v>2.4000000000000001E-5</v>
      </c>
      <c r="M254">
        <v>2.0000000000000002E-5</v>
      </c>
      <c r="N254" t="s">
        <v>102</v>
      </c>
      <c r="O254" t="s">
        <v>99</v>
      </c>
      <c r="P254">
        <v>0</v>
      </c>
      <c r="Q254">
        <v>0</v>
      </c>
      <c r="R254" t="s">
        <v>106</v>
      </c>
      <c r="S254">
        <v>4.2221159999999998</v>
      </c>
      <c r="T254">
        <v>2.1679999999999998E-3</v>
      </c>
      <c r="U254">
        <v>2.1999999999999999E-5</v>
      </c>
      <c r="V254">
        <v>2.9E-5</v>
      </c>
      <c r="W254">
        <v>0</v>
      </c>
    </row>
    <row r="255" spans="1:23" x14ac:dyDescent="0.35">
      <c r="A255">
        <v>254</v>
      </c>
      <c r="B255" t="s">
        <v>98</v>
      </c>
      <c r="C255" t="s">
        <v>14</v>
      </c>
      <c r="D255" t="s">
        <v>99</v>
      </c>
      <c r="E255" t="s">
        <v>38</v>
      </c>
      <c r="F255" t="s">
        <v>7</v>
      </c>
      <c r="G255">
        <v>0</v>
      </c>
      <c r="H255">
        <v>5.3999999999999998E-5</v>
      </c>
      <c r="I255">
        <v>3.4E-5</v>
      </c>
      <c r="J255">
        <v>8.6000000000000003E-5</v>
      </c>
      <c r="K255">
        <v>1.0000000000000001E-5</v>
      </c>
      <c r="L255">
        <v>1.4100000000000001E-4</v>
      </c>
      <c r="M255">
        <v>4.3999999999999999E-5</v>
      </c>
      <c r="N255" t="s">
        <v>105</v>
      </c>
      <c r="O255" t="s">
        <v>99</v>
      </c>
      <c r="P255">
        <v>-9.9999999999999995E-7</v>
      </c>
      <c r="Q255">
        <v>-6.0000000000000002E-6</v>
      </c>
      <c r="R255" t="s">
        <v>102</v>
      </c>
      <c r="S255">
        <v>6.1258189999999999</v>
      </c>
      <c r="T255">
        <v>3.1470000000000001E-3</v>
      </c>
      <c r="U255">
        <v>9.6000000000000002E-5</v>
      </c>
      <c r="V255">
        <v>9.6000000000000002E-5</v>
      </c>
      <c r="W255">
        <v>-3.0000000000000001E-6</v>
      </c>
    </row>
    <row r="256" spans="1:23" x14ac:dyDescent="0.35">
      <c r="A256">
        <v>255</v>
      </c>
      <c r="B256" t="s">
        <v>98</v>
      </c>
      <c r="C256" t="s">
        <v>33</v>
      </c>
      <c r="D256" t="s">
        <v>99</v>
      </c>
      <c r="E256" t="s">
        <v>38</v>
      </c>
      <c r="F256" t="s">
        <v>7</v>
      </c>
      <c r="G256">
        <v>0</v>
      </c>
      <c r="H256">
        <v>3.4999999999999997E-5</v>
      </c>
      <c r="I256">
        <v>1.5E-5</v>
      </c>
      <c r="J256">
        <v>7.2000000000000002E-5</v>
      </c>
      <c r="K256">
        <v>3.0000000000000001E-6</v>
      </c>
      <c r="L256">
        <v>1.07E-4</v>
      </c>
      <c r="M256">
        <v>1.8E-5</v>
      </c>
      <c r="N256" t="s">
        <v>106</v>
      </c>
      <c r="O256" t="s">
        <v>101</v>
      </c>
      <c r="P256" t="s">
        <v>104</v>
      </c>
      <c r="Q256" t="s">
        <v>104</v>
      </c>
      <c r="R256" t="s">
        <v>103</v>
      </c>
      <c r="S256">
        <v>6.1258189999999999</v>
      </c>
      <c r="T256">
        <v>3.1470000000000001E-3</v>
      </c>
      <c r="U256">
        <v>3.0000000000000001E-5</v>
      </c>
      <c r="V256">
        <v>3.0000000000000001E-5</v>
      </c>
      <c r="W256" t="s">
        <v>104</v>
      </c>
    </row>
    <row r="257" spans="1:23" x14ac:dyDescent="0.35">
      <c r="A257">
        <v>256</v>
      </c>
      <c r="B257" t="s">
        <v>98</v>
      </c>
      <c r="C257" t="s">
        <v>17</v>
      </c>
      <c r="D257" t="s">
        <v>101</v>
      </c>
      <c r="E257" t="s">
        <v>38</v>
      </c>
      <c r="F257" t="s">
        <v>7</v>
      </c>
      <c r="G257">
        <v>0</v>
      </c>
      <c r="H257">
        <v>1.4E-5</v>
      </c>
      <c r="I257">
        <v>1.4E-5</v>
      </c>
      <c r="J257">
        <v>0</v>
      </c>
      <c r="K257">
        <v>0</v>
      </c>
      <c r="L257">
        <v>1.4E-5</v>
      </c>
      <c r="M257">
        <v>1.4E-5</v>
      </c>
      <c r="N257" t="s">
        <v>102</v>
      </c>
      <c r="O257" t="s">
        <v>99</v>
      </c>
      <c r="P257">
        <v>0</v>
      </c>
      <c r="Q257">
        <v>0</v>
      </c>
      <c r="R257" t="s">
        <v>106</v>
      </c>
      <c r="S257">
        <v>3.245609</v>
      </c>
      <c r="T257">
        <v>1.6130000000000001E-3</v>
      </c>
      <c r="U257">
        <v>1.4E-5</v>
      </c>
      <c r="V257">
        <v>1.4E-5</v>
      </c>
      <c r="W257">
        <v>0</v>
      </c>
    </row>
    <row r="258" spans="1:23" x14ac:dyDescent="0.35">
      <c r="A258">
        <v>257</v>
      </c>
      <c r="B258" t="s">
        <v>98</v>
      </c>
      <c r="C258" t="s">
        <v>17</v>
      </c>
      <c r="D258" t="s">
        <v>99</v>
      </c>
      <c r="E258" t="s">
        <v>38</v>
      </c>
      <c r="F258" t="s">
        <v>7</v>
      </c>
      <c r="G258">
        <v>0</v>
      </c>
      <c r="H258">
        <v>1.4E-5</v>
      </c>
      <c r="I258">
        <v>1.4E-5</v>
      </c>
      <c r="J258">
        <v>0</v>
      </c>
      <c r="K258">
        <v>0</v>
      </c>
      <c r="L258">
        <v>1.4E-5</v>
      </c>
      <c r="M258">
        <v>1.4E-5</v>
      </c>
      <c r="N258" t="s">
        <v>102</v>
      </c>
      <c r="O258" t="s">
        <v>99</v>
      </c>
      <c r="P258">
        <v>0</v>
      </c>
      <c r="Q258">
        <v>0</v>
      </c>
      <c r="R258" t="s">
        <v>106</v>
      </c>
      <c r="S258">
        <v>3.245609</v>
      </c>
      <c r="T258">
        <v>1.6130000000000001E-3</v>
      </c>
      <c r="U258">
        <v>1.4E-5</v>
      </c>
      <c r="V258">
        <v>1.4E-5</v>
      </c>
      <c r="W258">
        <v>0</v>
      </c>
    </row>
    <row r="259" spans="1:23" x14ac:dyDescent="0.35">
      <c r="A259">
        <v>258</v>
      </c>
      <c r="B259" t="s">
        <v>98</v>
      </c>
      <c r="C259" t="s">
        <v>17</v>
      </c>
      <c r="D259" t="s">
        <v>101</v>
      </c>
      <c r="E259" t="s">
        <v>38</v>
      </c>
      <c r="F259" t="s">
        <v>7</v>
      </c>
      <c r="G259">
        <v>9.9999999999999995E-7</v>
      </c>
      <c r="H259">
        <v>7.2999999999999999E-5</v>
      </c>
      <c r="I259">
        <v>7.2999999999999999E-5</v>
      </c>
      <c r="J259">
        <v>0</v>
      </c>
      <c r="K259">
        <v>0</v>
      </c>
      <c r="L259">
        <v>7.2999999999999999E-5</v>
      </c>
      <c r="M259">
        <v>7.2999999999999999E-5</v>
      </c>
      <c r="N259" t="s">
        <v>102</v>
      </c>
      <c r="O259" t="s">
        <v>99</v>
      </c>
      <c r="P259">
        <v>0</v>
      </c>
      <c r="Q259">
        <v>0</v>
      </c>
      <c r="R259" t="s">
        <v>106</v>
      </c>
      <c r="S259">
        <v>18.869427000000002</v>
      </c>
      <c r="T259">
        <v>8.4060000000000003E-3</v>
      </c>
      <c r="U259">
        <v>7.2999999999999999E-5</v>
      </c>
      <c r="V259">
        <v>7.2999999999999999E-5</v>
      </c>
      <c r="W259">
        <v>0</v>
      </c>
    </row>
    <row r="260" spans="1:23" x14ac:dyDescent="0.35">
      <c r="A260">
        <v>259</v>
      </c>
      <c r="B260" t="s">
        <v>98</v>
      </c>
      <c r="C260" t="s">
        <v>18</v>
      </c>
      <c r="D260" t="s">
        <v>101</v>
      </c>
      <c r="E260" t="s">
        <v>38</v>
      </c>
      <c r="F260" t="s">
        <v>7</v>
      </c>
      <c r="G260">
        <v>9.9999999999999995E-7</v>
      </c>
      <c r="H260">
        <v>2.1800000000000001E-4</v>
      </c>
      <c r="I260">
        <v>6.3999999999999997E-5</v>
      </c>
      <c r="J260">
        <v>0</v>
      </c>
      <c r="K260">
        <v>0</v>
      </c>
      <c r="L260">
        <v>2.1800000000000001E-4</v>
      </c>
      <c r="M260">
        <v>6.3999999999999997E-5</v>
      </c>
      <c r="N260" t="s">
        <v>100</v>
      </c>
      <c r="O260" t="s">
        <v>99</v>
      </c>
      <c r="P260">
        <v>3.0000000000000001E-6</v>
      </c>
      <c r="Q260">
        <v>0</v>
      </c>
      <c r="R260" t="s">
        <v>102</v>
      </c>
      <c r="S260">
        <v>18.869427000000002</v>
      </c>
      <c r="T260">
        <v>8.4060000000000003E-3</v>
      </c>
      <c r="U260">
        <v>1.4100000000000001E-4</v>
      </c>
      <c r="V260">
        <v>1.4100000000000001E-4</v>
      </c>
      <c r="W260">
        <v>3.0000000000000001E-6</v>
      </c>
    </row>
    <row r="261" spans="1:23" x14ac:dyDescent="0.35">
      <c r="A261">
        <v>260</v>
      </c>
      <c r="B261" t="s">
        <v>98</v>
      </c>
      <c r="C261" t="s">
        <v>32</v>
      </c>
      <c r="D261" t="s">
        <v>101</v>
      </c>
      <c r="E261" t="s">
        <v>38</v>
      </c>
      <c r="F261" t="s">
        <v>7</v>
      </c>
      <c r="G261">
        <v>9.9999999999999995E-7</v>
      </c>
      <c r="H261">
        <v>8.1000000000000004E-5</v>
      </c>
      <c r="I261">
        <v>6.8999999999999997E-5</v>
      </c>
      <c r="J261">
        <v>6.9999999999999999E-6</v>
      </c>
      <c r="K261">
        <v>1.9999999999999999E-6</v>
      </c>
      <c r="L261">
        <v>8.7999999999999998E-5</v>
      </c>
      <c r="M261">
        <v>7.1000000000000005E-5</v>
      </c>
      <c r="N261" t="s">
        <v>102</v>
      </c>
      <c r="O261" t="s">
        <v>99</v>
      </c>
      <c r="P261">
        <v>0</v>
      </c>
      <c r="Q261">
        <v>0</v>
      </c>
      <c r="R261" t="s">
        <v>106</v>
      </c>
      <c r="S261">
        <v>14.905977</v>
      </c>
      <c r="T261">
        <v>7.8530000000000006E-3</v>
      </c>
      <c r="U261">
        <v>7.8999999999999996E-5</v>
      </c>
      <c r="V261">
        <v>1.0399999999999999E-4</v>
      </c>
      <c r="W261">
        <v>0</v>
      </c>
    </row>
    <row r="262" spans="1:23" x14ac:dyDescent="0.35">
      <c r="A262">
        <v>261</v>
      </c>
      <c r="B262" t="s">
        <v>98</v>
      </c>
      <c r="C262" t="s">
        <v>32</v>
      </c>
      <c r="D262" t="s">
        <v>99</v>
      </c>
      <c r="E262" t="s">
        <v>38</v>
      </c>
      <c r="F262" t="s">
        <v>7</v>
      </c>
      <c r="G262">
        <v>9.9999999999999995E-7</v>
      </c>
      <c r="H262">
        <v>8.1000000000000004E-5</v>
      </c>
      <c r="I262">
        <v>6.8999999999999997E-5</v>
      </c>
      <c r="J262">
        <v>6.9999999999999999E-6</v>
      </c>
      <c r="K262">
        <v>1.9999999999999999E-6</v>
      </c>
      <c r="L262">
        <v>8.7999999999999998E-5</v>
      </c>
      <c r="M262">
        <v>7.1000000000000005E-5</v>
      </c>
      <c r="N262" t="s">
        <v>102</v>
      </c>
      <c r="O262" t="s">
        <v>99</v>
      </c>
      <c r="P262">
        <v>0</v>
      </c>
      <c r="Q262">
        <v>0</v>
      </c>
      <c r="R262" t="s">
        <v>106</v>
      </c>
      <c r="S262">
        <v>14.905977</v>
      </c>
      <c r="T262">
        <v>7.8530000000000006E-3</v>
      </c>
      <c r="U262">
        <v>7.8999999999999996E-5</v>
      </c>
      <c r="V262">
        <v>1.0399999999999999E-4</v>
      </c>
      <c r="W262">
        <v>0</v>
      </c>
    </row>
    <row r="263" spans="1:23" x14ac:dyDescent="0.35">
      <c r="A263">
        <v>262</v>
      </c>
      <c r="B263" t="s">
        <v>98</v>
      </c>
      <c r="C263" t="s">
        <v>32</v>
      </c>
      <c r="D263" t="s">
        <v>101</v>
      </c>
      <c r="E263" t="s">
        <v>39</v>
      </c>
      <c r="F263" t="s">
        <v>7</v>
      </c>
      <c r="G263">
        <v>9.9999999999999995E-7</v>
      </c>
      <c r="H263">
        <v>7.7000000000000001E-5</v>
      </c>
      <c r="I263">
        <v>6.6000000000000005E-5</v>
      </c>
      <c r="J263">
        <v>6.9999999999999999E-6</v>
      </c>
      <c r="K263">
        <v>9.9999999999999995E-7</v>
      </c>
      <c r="L263">
        <v>8.3999999999999995E-5</v>
      </c>
      <c r="M263">
        <v>6.7000000000000002E-5</v>
      </c>
      <c r="N263" t="s">
        <v>102</v>
      </c>
      <c r="O263" t="s">
        <v>99</v>
      </c>
      <c r="P263">
        <v>0</v>
      </c>
      <c r="Q263">
        <v>0</v>
      </c>
      <c r="R263" t="s">
        <v>106</v>
      </c>
      <c r="S263">
        <v>18.242135999999999</v>
      </c>
      <c r="T263">
        <v>7.4960000000000001E-3</v>
      </c>
      <c r="U263">
        <v>7.4999999999999993E-5</v>
      </c>
      <c r="V263">
        <v>9.8999999999999994E-5</v>
      </c>
      <c r="W263">
        <v>0</v>
      </c>
    </row>
    <row r="264" spans="1:23" x14ac:dyDescent="0.35">
      <c r="A264">
        <v>263</v>
      </c>
      <c r="B264" t="s">
        <v>98</v>
      </c>
      <c r="C264" t="s">
        <v>32</v>
      </c>
      <c r="D264" t="s">
        <v>99</v>
      </c>
      <c r="E264" t="s">
        <v>39</v>
      </c>
      <c r="F264" t="s">
        <v>7</v>
      </c>
      <c r="G264">
        <v>9.9999999999999995E-7</v>
      </c>
      <c r="H264">
        <v>7.7000000000000001E-5</v>
      </c>
      <c r="I264">
        <v>6.6000000000000005E-5</v>
      </c>
      <c r="J264">
        <v>6.9999999999999999E-6</v>
      </c>
      <c r="K264">
        <v>9.9999999999999995E-7</v>
      </c>
      <c r="L264">
        <v>8.3999999999999995E-5</v>
      </c>
      <c r="M264">
        <v>6.7000000000000002E-5</v>
      </c>
      <c r="N264" t="s">
        <v>102</v>
      </c>
      <c r="O264" t="s">
        <v>99</v>
      </c>
      <c r="P264">
        <v>0</v>
      </c>
      <c r="Q264">
        <v>0</v>
      </c>
      <c r="R264" t="s">
        <v>106</v>
      </c>
      <c r="S264">
        <v>18.242135999999999</v>
      </c>
      <c r="T264">
        <v>7.4960000000000001E-3</v>
      </c>
      <c r="U264">
        <v>7.4999999999999993E-5</v>
      </c>
      <c r="V264">
        <v>9.8999999999999994E-5</v>
      </c>
      <c r="W264">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438448AE9241943A7F1AB8475784030" ma:contentTypeVersion="33" ma:contentTypeDescription="Create a new document." ma:contentTypeScope="" ma:versionID="337dc24fb3028763e58147ee71fdb75b">
  <xsd:schema xmlns:xsd="http://www.w3.org/2001/XMLSchema" xmlns:xs="http://www.w3.org/2001/XMLSchema" xmlns:p="http://schemas.microsoft.com/office/2006/metadata/properties" xmlns:ns2="662745e8-e224-48e8-a2e3-254862b8c2f5" xmlns:ns3="d67af8f2-fbc4-41af-9f9a-4605eb1f1fa6" xmlns:ns4="1ac017bc-69fd-4f4c-97cc-d9bef9a2da84" targetNamespace="http://schemas.microsoft.com/office/2006/metadata/properties" ma:root="true" ma:fieldsID="616d5d359efa984a111630878a7ced6b" ns2:_="" ns3:_="" ns4:_="">
    <xsd:import namespace="662745e8-e224-48e8-a2e3-254862b8c2f5"/>
    <xsd:import namespace="d67af8f2-fbc4-41af-9f9a-4605eb1f1fa6"/>
    <xsd:import namespace="1ac017bc-69fd-4f4c-97cc-d9bef9a2da8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GenerationTime" minOccurs="0"/>
                <xsd:element ref="ns3:MediaServiceEventHashCode" minOccurs="0"/>
                <xsd:element ref="ns3:MediaServiceDateTaken" minOccurs="0"/>
                <xsd:element ref="ns3:MediaServiceSearchProperties" minOccurs="0"/>
                <xsd:element ref="ns4:SharedWithUsers" minOccurs="0"/>
                <xsd:element ref="ns4: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aa3be5d-ffc1-4445-bb26-10ad87a17aea}" ma:internalName="TaxCatchAll" ma:showField="CatchAllData"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aa3be5d-ffc1-4445-bb26-10ad87a17aea}" ma:internalName="TaxCatchAllLabel" ma:readOnly="true" ma:showField="CatchAllDataLabel" ma:web="1ac017bc-69fd-4f4c-97cc-d9bef9a2da8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vidence Team" ma:internalName="Team" ma:readOnly="false">
      <xsd:simpleType>
        <xsd:restriction base="dms:Text"/>
      </xsd:simpleType>
    </xsd:element>
    <xsd:element name="Topic" ma:index="20" nillable="true" ma:displayName="Topic" ma:default="Publication repor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67af8f2-fbc4-41af-9f9a-4605eb1f1fa6" elementFormDefault="qualified">
    <xsd:import namespace="http://schemas.microsoft.com/office/2006/documentManagement/types"/>
    <xsd:import namespace="http://schemas.microsoft.com/office/infopath/2007/PartnerControls"/>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36" nillable="true" ma:displayName="Extracted Text" ma:internalName="MediaServiceOCR" ma:readOnly="true">
      <xsd:simpleType>
        <xsd:restriction base="dms:Note">
          <xsd:maxLength value="255"/>
        </xsd:restriction>
      </xsd:simpleType>
    </xsd:element>
    <xsd:element name="MediaServiceBillingMetadata" ma:index="3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c017bc-69fd-4f4c-97cc-d9bef9a2da84"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7af8f2-fbc4-41af-9f9a-4605eb1f1fa6">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Publication reports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10</Value>
      <Value>9</Value>
      <Value>8</Value>
      <Value>7</Value>
      <Value>6</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Evidence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1117845-93f6-4da3-abaa-fcb4fa669c78" ContentTypeId="0x010100A5BF1C78D9F64B679A5EBDE1C6598EBC01" PreviousValue="false"/>
</file>

<file path=customXml/itemProps1.xml><?xml version="1.0" encoding="utf-8"?>
<ds:datastoreItem xmlns:ds="http://schemas.openxmlformats.org/officeDocument/2006/customXml" ds:itemID="{9D1B3559-83D7-448A-BE5F-FBA03C3DC3E4}"/>
</file>

<file path=customXml/itemProps2.xml><?xml version="1.0" encoding="utf-8"?>
<ds:datastoreItem xmlns:ds="http://schemas.openxmlformats.org/officeDocument/2006/customXml" ds:itemID="{A3AF7197-7C26-4F2E-86A4-021AF85437CA}">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3a65b7aa-a118-4d7f-8681-2856501d4a33"/>
    <ds:schemaRef ds:uri="http://purl.org/dc/elements/1.1/"/>
    <ds:schemaRef ds:uri="http://schemas.microsoft.com/office/infopath/2007/PartnerControls"/>
    <ds:schemaRef ds:uri="63a3125b-17f4-49f6-8ade-7699714c38b6"/>
  </ds:schemaRefs>
</ds:datastoreItem>
</file>

<file path=customXml/itemProps3.xml><?xml version="1.0" encoding="utf-8"?>
<ds:datastoreItem xmlns:ds="http://schemas.openxmlformats.org/officeDocument/2006/customXml" ds:itemID="{21705064-CACA-4BD1-A8B1-A7332AE002CE}">
  <ds:schemaRefs>
    <ds:schemaRef ds:uri="http://schemas.microsoft.com/sharepoint/v3/contenttype/forms"/>
  </ds:schemaRefs>
</ds:datastoreItem>
</file>

<file path=customXml/itemProps4.xml><?xml version="1.0" encoding="utf-8"?>
<ds:datastoreItem xmlns:ds="http://schemas.openxmlformats.org/officeDocument/2006/customXml" ds:itemID="{0E6FE404-7F9A-4AF4-AD6C-FC33FFD86E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PHI</vt:lpstr>
      <vt:lpstr>PHI &amp; Peaty Soils</vt:lpstr>
      <vt:lpstr>Deep &amp; Shallow Peat PHI</vt:lpstr>
      <vt:lpstr>Carbon Storage</vt:lpstr>
      <vt:lpstr>Carbon Storage - Peat</vt:lpstr>
      <vt:lpstr>Carbon Storage - Rank</vt:lpstr>
      <vt:lpstr>Carbon Sequestration</vt:lpstr>
      <vt:lpstr>Data</vt:lpstr>
      <vt:lpstr>Calculation Values</vt:lpstr>
      <vt:lpstr>Calculation Values - Peat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Conor Wardale</dc:creator>
  <cp:keywords/>
  <dc:description/>
  <cp:lastModifiedBy>Paul Lacey</cp:lastModifiedBy>
  <cp:revision/>
  <dcterms:created xsi:type="dcterms:W3CDTF">2024-03-01T14:14:48Z</dcterms:created>
  <dcterms:modified xsi:type="dcterms:W3CDTF">2025-07-31T09:25:29Z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0x010100A5BF1C78D9F64B679A5EBDE1C6598EBC0100A438448AE9241943A7F1AB8475784030</vt:lpwstr>
  </property>
  <property fmtid="{D5CDD505-2E9C-101B-9397-08002B2CF9AE}" pid="3" name="MediaServiceImageTags">
    <vt:lpwstr/>
  </property>
  <property fmtid="{D5CDD505-2E9C-101B-9397-08002B2CF9AE}" pid="4" name="Distribution">
    <vt:i4>9</vt:i4>
  </property>
  <property fmtid="{D5CDD505-2E9C-101B-9397-08002B2CF9AE}" pid="5" name="HOCopyrightLevel">
    <vt:i4>7</vt:i4>
  </property>
  <property fmtid="{D5CDD505-2E9C-101B-9397-08002B2CF9AE}" pid="6" name="HOGovernmentSecurityClassification">
    <vt:i4>6</vt:i4>
  </property>
  <property fmtid="{D5CDD505-2E9C-101B-9397-08002B2CF9AE}" pid="7" name="HOSiteType">
    <vt:i4>10</vt:i4>
  </property>
  <property fmtid="{D5CDD505-2E9C-101B-9397-08002B2CF9AE}" pid="8" name="OrganisationalUnit">
    <vt:i4>8</vt:i4>
  </property>
</Properties>
</file>