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9440" windowHeight="11040"/>
  </bookViews>
  <sheets>
    <sheet name="NNR area outside of SSSI 190720" sheetId="1" r:id="rId1"/>
    <sheet name="Sheet1" sheetId="2" r:id="rId2"/>
  </sheets>
  <definedNames>
    <definedName name="_xlnm._FilterDatabase" localSheetId="0" hidden="1">'NNR area outside of SSSI 190720'!$A$1:$F$113</definedName>
  </definedNames>
  <calcPr calcId="145621"/>
</workbook>
</file>

<file path=xl/calcChain.xml><?xml version="1.0" encoding="utf-8"?>
<calcChain xmlns="http://schemas.openxmlformats.org/spreadsheetml/2006/main">
  <c r="B120" i="1" l="1"/>
  <c r="C108" i="1" l="1"/>
  <c r="C110" i="1" s="1"/>
  <c r="C113" i="1"/>
  <c r="B112" i="1"/>
  <c r="C112" i="1"/>
  <c r="D107" i="1"/>
  <c r="D101" i="1"/>
  <c r="D103" i="1"/>
  <c r="D99" i="1"/>
  <c r="D105" i="1"/>
  <c r="D95" i="1"/>
  <c r="D104" i="1"/>
  <c r="D100" i="1"/>
  <c r="D77" i="1"/>
  <c r="D106" i="1"/>
  <c r="D78" i="1"/>
  <c r="D94" i="1"/>
  <c r="D92" i="1"/>
  <c r="D102" i="1"/>
  <c r="D58" i="1"/>
  <c r="D51" i="1"/>
  <c r="D62" i="1"/>
  <c r="D52" i="1"/>
  <c r="D83" i="1"/>
  <c r="D70" i="1"/>
  <c r="D91" i="1"/>
  <c r="D74" i="1"/>
  <c r="D97" i="1"/>
  <c r="D90" i="1"/>
  <c r="D72" i="1"/>
  <c r="D98" i="1"/>
  <c r="D96" i="1"/>
  <c r="D79" i="1"/>
  <c r="D84" i="1"/>
  <c r="D87" i="1"/>
  <c r="D93" i="1"/>
  <c r="D71" i="1"/>
  <c r="D44" i="1"/>
  <c r="D88" i="1"/>
  <c r="D66" i="1"/>
  <c r="D85" i="1"/>
  <c r="D86" i="1"/>
  <c r="D80" i="1"/>
  <c r="D61" i="1"/>
  <c r="D59" i="1"/>
  <c r="D50" i="1"/>
  <c r="D38" i="1"/>
  <c r="D81" i="1"/>
  <c r="D64" i="1"/>
  <c r="D46" i="1"/>
  <c r="D53" i="1"/>
  <c r="D15" i="1"/>
  <c r="D54" i="1"/>
  <c r="D42" i="1"/>
  <c r="D33" i="1"/>
  <c r="D67" i="1"/>
  <c r="D68" i="1"/>
  <c r="D89" i="1"/>
  <c r="D55" i="1"/>
  <c r="D82" i="1"/>
  <c r="D36" i="1"/>
  <c r="D57" i="1"/>
  <c r="D16" i="1"/>
  <c r="D48" i="1"/>
  <c r="D69" i="1"/>
  <c r="D49" i="1"/>
  <c r="D60" i="1"/>
  <c r="D65" i="1"/>
  <c r="D35" i="1"/>
  <c r="D41" i="1"/>
  <c r="D22" i="1"/>
  <c r="D27" i="1"/>
  <c r="D18" i="1"/>
  <c r="D43" i="1"/>
  <c r="D47" i="1"/>
  <c r="D19" i="1"/>
  <c r="D32" i="1"/>
  <c r="D30" i="1"/>
  <c r="D37" i="1"/>
  <c r="D75" i="1"/>
  <c r="D21" i="1"/>
  <c r="D7" i="1"/>
  <c r="D73" i="1"/>
  <c r="D17" i="1"/>
  <c r="D10" i="1"/>
  <c r="D45" i="1"/>
  <c r="D31" i="1"/>
  <c r="D39" i="1"/>
  <c r="D9" i="1"/>
  <c r="D6" i="1"/>
  <c r="D12" i="1"/>
  <c r="D76" i="1"/>
  <c r="D63" i="1"/>
  <c r="D29" i="1"/>
  <c r="D4" i="1"/>
  <c r="D23" i="1"/>
  <c r="D13" i="1"/>
  <c r="D20" i="1"/>
  <c r="D25" i="1"/>
  <c r="D8" i="1"/>
  <c r="D40" i="1"/>
  <c r="D56" i="1"/>
  <c r="D3" i="1"/>
  <c r="D26" i="1"/>
  <c r="D34" i="1"/>
  <c r="D11" i="1"/>
  <c r="D24" i="1"/>
  <c r="D28" i="1"/>
  <c r="D14" i="1"/>
  <c r="D2" i="1"/>
  <c r="D5" i="1"/>
  <c r="B116" i="1" l="1"/>
  <c r="B117" i="1" s="1"/>
  <c r="D112" i="1"/>
</calcChain>
</file>

<file path=xl/sharedStrings.xml><?xml version="1.0" encoding="utf-8"?>
<sst xmlns="http://schemas.openxmlformats.org/spreadsheetml/2006/main" count="232" uniqueCount="128">
  <si>
    <t>NNR_Name</t>
  </si>
  <si>
    <t>NNR_Area</t>
  </si>
  <si>
    <t>Ainsdale Sand Dunes</t>
  </si>
  <si>
    <t>Ant Broads and Marshes</t>
  </si>
  <si>
    <t>Ashford Hangers</t>
  </si>
  <si>
    <t>Aston Rowant</t>
  </si>
  <si>
    <t>Axmouth to Lyme Regis Undercliffs</t>
  </si>
  <si>
    <t>Bassenthwaite Lake</t>
  </si>
  <si>
    <t>Beacon Hill</t>
  </si>
  <si>
    <t>Bedford Purlieus</t>
  </si>
  <si>
    <t>Benacre</t>
  </si>
  <si>
    <t>Berry Head</t>
  </si>
  <si>
    <t>Blakeney</t>
  </si>
  <si>
    <t>Blean Woods</t>
  </si>
  <si>
    <t>Bridgwater Bay</t>
  </si>
  <si>
    <t>Calke</t>
  </si>
  <si>
    <t>Cassop Vale</t>
  </si>
  <si>
    <t>Castle Bottom</t>
  </si>
  <si>
    <t>Castle Eden Dene</t>
  </si>
  <si>
    <t>Chobham Common</t>
  </si>
  <si>
    <t>Clawthorpe Fell</t>
  </si>
  <si>
    <t>Cliburn Moss</t>
  </si>
  <si>
    <t>Colne Estuary</t>
  </si>
  <si>
    <t>Cotswold Commons and Beechwoods</t>
  </si>
  <si>
    <t>Dawlish Warren</t>
  </si>
  <si>
    <t>Derbyshire Dales</t>
  </si>
  <si>
    <t>Derwent Gorge and Muggleswick Woods</t>
  </si>
  <si>
    <t>Dovedale</t>
  </si>
  <si>
    <t>Duddon Mosses</t>
  </si>
  <si>
    <t>Dungeness</t>
  </si>
  <si>
    <t>Dunsdon</t>
  </si>
  <si>
    <t>Durlston</t>
  </si>
  <si>
    <t>East Dartmoor Woods &amp; Heaths</t>
  </si>
  <si>
    <t>Ebbor Gorge</t>
  </si>
  <si>
    <t>Elmley</t>
  </si>
  <si>
    <t>Farne Islands</t>
  </si>
  <si>
    <t>Fenn's, Whixall &amp; Bettisfield Mosses</t>
  </si>
  <si>
    <t>Finglandrigg Woods</t>
  </si>
  <si>
    <t>Foxley Wood</t>
  </si>
  <si>
    <t>Fyfield Down</t>
  </si>
  <si>
    <t>Gait Barrows</t>
  </si>
  <si>
    <t>Gibraltar Point</t>
  </si>
  <si>
    <t>Gordano Valley</t>
  </si>
  <si>
    <t>Goss Moor</t>
  </si>
  <si>
    <t>Ham Street Woods</t>
  </si>
  <si>
    <t>Ham Wall</t>
  </si>
  <si>
    <t>Hambledon Hill</t>
  </si>
  <si>
    <t>Hartland Moor</t>
  </si>
  <si>
    <t>Hawkcombe Woods</t>
  </si>
  <si>
    <t>Hickling Broad</t>
  </si>
  <si>
    <t>Highbury Wood</t>
  </si>
  <si>
    <t>Hog Cliff</t>
  </si>
  <si>
    <t>Holkham</t>
  </si>
  <si>
    <t>Holt Heath</t>
  </si>
  <si>
    <t>Holton Heath</t>
  </si>
  <si>
    <t>Humberhead Peatlands</t>
  </si>
  <si>
    <t>Huntspill River</t>
  </si>
  <si>
    <t>Ingleborough</t>
  </si>
  <si>
    <t>Kinder Scout</t>
  </si>
  <si>
    <t>Lady Park Wood</t>
  </si>
  <si>
    <t>Leigh Woods</t>
  </si>
  <si>
    <t>Lewes Downs (Mount Caburn)</t>
  </si>
  <si>
    <t>Lindisfarne</t>
  </si>
  <si>
    <t>Lower Derwent Valley</t>
  </si>
  <si>
    <t>Lydden Temple Ewell</t>
  </si>
  <si>
    <t>Martin Down</t>
  </si>
  <si>
    <t>Mid Yare</t>
  </si>
  <si>
    <t>Monks Wood</t>
  </si>
  <si>
    <t>Moor House-Upper Teesdale</t>
  </si>
  <si>
    <t>Muston Meadows</t>
  </si>
  <si>
    <t>New House Farm, Malham</t>
  </si>
  <si>
    <t>Newtown Harbour</t>
  </si>
  <si>
    <t>North Solent</t>
  </si>
  <si>
    <t>North Walney</t>
  </si>
  <si>
    <t>Parsonage Down</t>
  </si>
  <si>
    <t>Pewsey Downs</t>
  </si>
  <si>
    <t>Ribble Estuary</t>
  </si>
  <si>
    <t>Rodney Stoke</t>
  </si>
  <si>
    <t>Saltfleetby Theddlethorpe</t>
  </si>
  <si>
    <t>Sandscale Haws</t>
  </si>
  <si>
    <t>Sandwich &amp; Pegwell Bay</t>
  </si>
  <si>
    <t>Shapwick Heath</t>
  </si>
  <si>
    <t>Sherwood Forest</t>
  </si>
  <si>
    <t>Skipwith Common</t>
  </si>
  <si>
    <t>Slapton Ley</t>
  </si>
  <si>
    <t>Smardale Gill</t>
  </si>
  <si>
    <t>Somerset Levels</t>
  </si>
  <si>
    <t>South Solway Mosses</t>
  </si>
  <si>
    <t>Stiperstones</t>
  </si>
  <si>
    <t>Stoborough Heath</t>
  </si>
  <si>
    <t>Stodmarsh</t>
  </si>
  <si>
    <t>Studland and Godlingston Heath</t>
  </si>
  <si>
    <t>Suffolk Coast</t>
  </si>
  <si>
    <t>Teesmouth</t>
  </si>
  <si>
    <t>The Dunkery &amp; Horner Wood</t>
  </si>
  <si>
    <t>The Hudnalls</t>
  </si>
  <si>
    <t>The Lizard</t>
  </si>
  <si>
    <t>The Swale</t>
  </si>
  <si>
    <t>The Wash</t>
  </si>
  <si>
    <t>Thursley</t>
  </si>
  <si>
    <t>Titchfield Haven</t>
  </si>
  <si>
    <t>Valley of Stones</t>
  </si>
  <si>
    <t>Whitelee Moor</t>
  </si>
  <si>
    <t>Wistman's Wood</t>
  </si>
  <si>
    <t>Woodwalton Fen</t>
  </si>
  <si>
    <t>Wren's Nest</t>
  </si>
  <si>
    <t>Wychwood</t>
  </si>
  <si>
    <t>Wyre Forest</t>
  </si>
  <si>
    <t>Area outiside SSSI (ha)</t>
  </si>
  <si>
    <t>Notes</t>
  </si>
  <si>
    <t>part in CCW SSSIs</t>
  </si>
  <si>
    <t>AB</t>
  </si>
  <si>
    <t>NE</t>
  </si>
  <si>
    <t>MIXED</t>
  </si>
  <si>
    <t>total NE</t>
  </si>
  <si>
    <t>Total NE minus parts in Wales</t>
  </si>
  <si>
    <t>% outside SSSI</t>
  </si>
  <si>
    <t>% sssi</t>
  </si>
  <si>
    <t>total</t>
  </si>
  <si>
    <t>total minus areas in wales</t>
  </si>
  <si>
    <t>total all NNRs in England</t>
  </si>
  <si>
    <t>total - all non-sssi in England</t>
  </si>
  <si>
    <t>total sac/spa in nnrs</t>
  </si>
  <si>
    <t>% N2K</t>
  </si>
  <si>
    <t>c7.2ha of the non SSSI area is NE managed, the rest AB</t>
  </si>
  <si>
    <t>c7ha of the nonSSSI is managed by ABs, the rest by NE</t>
  </si>
  <si>
    <t>All nonSSSI area is NE managed</t>
  </si>
  <si>
    <t>Site wholly NE, wholly Approved Body or mixed NE/AB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</si>
</sst>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0" applyFont="1"/>
    <xf numFmtId="164" fontId="0" fillId="0" borderId="0" xfId="0" applyNumberFormat="1"/>
    <xf numFmtId="0" fontId="16" fillId="33" borderId="0" xfId="0" applyFont="1" applyFill="1"/>
    <xf numFmtId="2" fontId="0" fillId="0" borderId="0" xfId="0" applyNumberFormat="1"/>
    <xf numFmtId="2" fontId="16" fillId="0" borderId="0" xfId="0" applyNumberFormat="1" applyFont="1"/>
    <xf numFmtId="164" fontId="16" fillId="0" borderId="0" xfId="0" applyNumberFormat="1" applyFont="1"/>
    <xf numFmtId="0" fontId="14" fillId="0" borderId="0" xfId="0" applyFont="1"/>
    <xf numFmtId="2" fontId="14" fillId="0" borderId="0" xfId="0" applyNumberFormat="1" applyFont="1"/>
    <xf numFmtId="164" fontId="14" fillId="0" borderId="0" xfId="0" applyNumberFormat="1" applyFont="1"/>
    <xf numFmtId="43" fontId="0" fillId="0" borderId="0" xfId="42" applyFont="1"/>
    <xf numFmtId="43" fontId="0" fillId="0" borderId="0" xfId="0" applyNumberFormat="1"/>
    <xf numFmtId="0" fontId="16" fillId="33" borderId="0" xfId="0" applyFont="1" applyFill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E12" sqref="E12"/>
    </sheetView>
  </sheetViews>
  <sheetFormatPr defaultColWidth="15.28515625" defaultRowHeight="12.75" x14ac:dyDescent="0.2"/>
  <cols>
    <col min="1" max="1" width="35.42578125" bestFit="1" customWidth="1"/>
    <col min="2" max="2" width="12.42578125" bestFit="1" customWidth="1"/>
    <col min="3" max="3" width="24.7109375" bestFit="1" customWidth="1"/>
    <col min="4" max="4" width="17" bestFit="1" customWidth="1"/>
    <col min="5" max="5" width="34" bestFit="1" customWidth="1"/>
    <col min="6" max="6" width="18.28515625" bestFit="1" customWidth="1"/>
  </cols>
  <sheetData>
    <row r="1" spans="1:6" ht="25.5" x14ac:dyDescent="0.2">
      <c r="A1" s="3" t="s">
        <v>0</v>
      </c>
      <c r="B1" s="3" t="s">
        <v>1</v>
      </c>
      <c r="C1" s="3" t="s">
        <v>108</v>
      </c>
      <c r="D1" s="3" t="s">
        <v>116</v>
      </c>
      <c r="E1" s="12" t="s">
        <v>127</v>
      </c>
      <c r="F1" s="3" t="s">
        <v>109</v>
      </c>
    </row>
    <row r="2" spans="1:6" x14ac:dyDescent="0.2">
      <c r="A2" t="s">
        <v>56</v>
      </c>
      <c r="B2">
        <v>148.97900000000001</v>
      </c>
      <c r="C2">
        <v>148.97900000000001</v>
      </c>
      <c r="D2" s="2">
        <f t="shared" ref="D2:D33" si="0">(C2/B2)*100</f>
        <v>100</v>
      </c>
      <c r="E2" s="2" t="s">
        <v>111</v>
      </c>
    </row>
    <row r="3" spans="1:6" x14ac:dyDescent="0.2">
      <c r="A3" t="s">
        <v>45</v>
      </c>
      <c r="B3">
        <v>78.266499999999994</v>
      </c>
      <c r="C3">
        <v>78.266499999999994</v>
      </c>
      <c r="D3" s="2">
        <f t="shared" si="0"/>
        <v>100</v>
      </c>
      <c r="E3" s="2" t="s">
        <v>111</v>
      </c>
    </row>
    <row r="4" spans="1:6" x14ac:dyDescent="0.2">
      <c r="A4" s="7" t="s">
        <v>59</v>
      </c>
      <c r="B4" s="8">
        <v>45.673200000000001</v>
      </c>
      <c r="C4" s="8">
        <v>38.296700000000001</v>
      </c>
      <c r="D4" s="9">
        <f t="shared" si="0"/>
        <v>83.849390890062452</v>
      </c>
      <c r="E4" s="9" t="s">
        <v>112</v>
      </c>
      <c r="F4" s="7" t="s">
        <v>110</v>
      </c>
    </row>
    <row r="5" spans="1:6" x14ac:dyDescent="0.2">
      <c r="A5" s="7" t="s">
        <v>36</v>
      </c>
      <c r="B5" s="8">
        <v>654.93799999999999</v>
      </c>
      <c r="C5" s="8">
        <v>518.03099999999995</v>
      </c>
      <c r="D5" s="9">
        <f t="shared" si="0"/>
        <v>79.096189257609112</v>
      </c>
      <c r="E5" s="9" t="s">
        <v>112</v>
      </c>
      <c r="F5" s="7" t="s">
        <v>110</v>
      </c>
    </row>
    <row r="6" spans="1:6" x14ac:dyDescent="0.2">
      <c r="A6" t="s">
        <v>69</v>
      </c>
      <c r="B6" s="4">
        <v>37.977699999999999</v>
      </c>
      <c r="C6" s="4">
        <v>29.237500000000001</v>
      </c>
      <c r="D6" s="2">
        <f t="shared" si="0"/>
        <v>76.985968081268751</v>
      </c>
      <c r="E6" s="2" t="s">
        <v>112</v>
      </c>
    </row>
    <row r="7" spans="1:6" x14ac:dyDescent="0.2">
      <c r="A7" t="s">
        <v>70</v>
      </c>
      <c r="B7">
        <v>26.121700000000001</v>
      </c>
      <c r="C7">
        <v>16.042300000000001</v>
      </c>
      <c r="D7" s="2">
        <f t="shared" si="0"/>
        <v>61.41369053315826</v>
      </c>
      <c r="E7" s="2" t="s">
        <v>111</v>
      </c>
    </row>
    <row r="8" spans="1:6" x14ac:dyDescent="0.2">
      <c r="A8" t="s">
        <v>89</v>
      </c>
      <c r="B8" s="4">
        <v>176.99</v>
      </c>
      <c r="C8" s="4">
        <v>65.453100000000006</v>
      </c>
      <c r="D8" s="2">
        <f t="shared" si="0"/>
        <v>36.981241878072204</v>
      </c>
      <c r="E8" s="2" t="s">
        <v>112</v>
      </c>
    </row>
    <row r="9" spans="1:6" x14ac:dyDescent="0.2">
      <c r="A9" t="s">
        <v>64</v>
      </c>
      <c r="B9">
        <v>77.337000000000003</v>
      </c>
      <c r="C9">
        <v>27.381</v>
      </c>
      <c r="D9" s="2">
        <f t="shared" si="0"/>
        <v>35.404786842003176</v>
      </c>
      <c r="E9" s="2" t="s">
        <v>111</v>
      </c>
    </row>
    <row r="10" spans="1:6" x14ac:dyDescent="0.2">
      <c r="A10" t="s">
        <v>30</v>
      </c>
      <c r="B10">
        <v>56.502899999999997</v>
      </c>
      <c r="C10">
        <v>19.4267</v>
      </c>
      <c r="D10" s="2">
        <f t="shared" si="0"/>
        <v>34.381775094729655</v>
      </c>
      <c r="E10" s="2" t="s">
        <v>111</v>
      </c>
    </row>
    <row r="11" spans="1:6" x14ac:dyDescent="0.2">
      <c r="A11" t="s">
        <v>74</v>
      </c>
      <c r="B11" s="4">
        <v>275.83499999999998</v>
      </c>
      <c r="C11" s="4">
        <v>88.1995</v>
      </c>
      <c r="D11" s="2">
        <f t="shared" si="0"/>
        <v>31.97545634165353</v>
      </c>
      <c r="E11" s="2" t="s">
        <v>112</v>
      </c>
    </row>
    <row r="12" spans="1:6" x14ac:dyDescent="0.2">
      <c r="A12" t="s">
        <v>31</v>
      </c>
      <c r="B12">
        <v>109.298</v>
      </c>
      <c r="C12">
        <v>30.659400000000002</v>
      </c>
      <c r="D12" s="2">
        <f t="shared" si="0"/>
        <v>28.05119947300042</v>
      </c>
      <c r="E12" s="2" t="s">
        <v>111</v>
      </c>
    </row>
    <row r="13" spans="1:6" x14ac:dyDescent="0.2">
      <c r="A13" t="s">
        <v>5</v>
      </c>
      <c r="B13" s="4">
        <v>159.05699999999999</v>
      </c>
      <c r="C13" s="4">
        <v>41.538200000000003</v>
      </c>
      <c r="D13" s="2">
        <f t="shared" si="0"/>
        <v>26.115292002238196</v>
      </c>
      <c r="E13" s="2" t="s">
        <v>112</v>
      </c>
    </row>
    <row r="14" spans="1:6" x14ac:dyDescent="0.2">
      <c r="A14" t="s">
        <v>81</v>
      </c>
      <c r="B14" s="4">
        <v>509.83699999999999</v>
      </c>
      <c r="C14" s="4">
        <v>123.721</v>
      </c>
      <c r="D14" s="2">
        <f t="shared" si="0"/>
        <v>24.266775459607679</v>
      </c>
      <c r="E14" s="2" t="s">
        <v>112</v>
      </c>
    </row>
    <row r="15" spans="1:6" x14ac:dyDescent="0.2">
      <c r="A15" t="s">
        <v>20</v>
      </c>
      <c r="B15" s="4">
        <v>11.496600000000001</v>
      </c>
      <c r="C15" s="4">
        <v>2.5690400000000002</v>
      </c>
      <c r="D15" s="2">
        <f t="shared" si="0"/>
        <v>22.346084929457405</v>
      </c>
      <c r="E15" s="2" t="s">
        <v>112</v>
      </c>
    </row>
    <row r="16" spans="1:6" x14ac:dyDescent="0.2">
      <c r="A16" t="s">
        <v>16</v>
      </c>
      <c r="B16" s="4">
        <v>24.695900000000002</v>
      </c>
      <c r="C16" s="4">
        <v>5.0168999999999997</v>
      </c>
      <c r="D16" s="2">
        <f t="shared" si="0"/>
        <v>20.314708109443266</v>
      </c>
      <c r="E16" s="2" t="s">
        <v>112</v>
      </c>
    </row>
    <row r="17" spans="1:6" x14ac:dyDescent="0.2">
      <c r="A17" t="s">
        <v>101</v>
      </c>
      <c r="B17" s="4">
        <v>99.127600000000001</v>
      </c>
      <c r="C17" s="4">
        <v>18.732399999999998</v>
      </c>
      <c r="D17" s="2">
        <f t="shared" si="0"/>
        <v>18.897259693566674</v>
      </c>
      <c r="E17" s="2" t="s">
        <v>112</v>
      </c>
    </row>
    <row r="18" spans="1:6" x14ac:dyDescent="0.2">
      <c r="A18" t="s">
        <v>11</v>
      </c>
      <c r="B18">
        <v>61.408099999999997</v>
      </c>
      <c r="C18">
        <v>10.730700000000001</v>
      </c>
      <c r="D18" s="2">
        <f t="shared" si="0"/>
        <v>17.474404842357931</v>
      </c>
      <c r="E18" s="2" t="s">
        <v>111</v>
      </c>
    </row>
    <row r="19" spans="1:6" x14ac:dyDescent="0.2">
      <c r="A19" t="s">
        <v>46</v>
      </c>
      <c r="B19" s="4">
        <v>73.335499999999996</v>
      </c>
      <c r="C19" s="4">
        <v>11.3568</v>
      </c>
      <c r="D19" s="2">
        <f t="shared" si="0"/>
        <v>15.486087911038993</v>
      </c>
      <c r="E19" s="2" t="s">
        <v>112</v>
      </c>
    </row>
    <row r="20" spans="1:6" x14ac:dyDescent="0.2">
      <c r="A20" t="s">
        <v>25</v>
      </c>
      <c r="B20" s="4">
        <v>386.65499999999997</v>
      </c>
      <c r="C20" s="4">
        <v>50.379100000000001</v>
      </c>
      <c r="D20" s="2">
        <f t="shared" si="0"/>
        <v>13.029470716788868</v>
      </c>
      <c r="E20" s="2" t="s">
        <v>112</v>
      </c>
    </row>
    <row r="21" spans="1:6" x14ac:dyDescent="0.2">
      <c r="A21" t="s">
        <v>28</v>
      </c>
      <c r="B21" s="4">
        <v>117.307</v>
      </c>
      <c r="C21" s="4">
        <v>14.3727</v>
      </c>
      <c r="D21" s="2">
        <f t="shared" si="0"/>
        <v>12.252210013042699</v>
      </c>
      <c r="E21" s="2" t="s">
        <v>112</v>
      </c>
    </row>
    <row r="22" spans="1:6" x14ac:dyDescent="0.2">
      <c r="A22" t="s">
        <v>15</v>
      </c>
      <c r="B22">
        <v>79.667900000000003</v>
      </c>
      <c r="C22">
        <v>8.5420400000000001</v>
      </c>
      <c r="D22" s="2">
        <f t="shared" si="0"/>
        <v>10.722059951373138</v>
      </c>
      <c r="E22" s="2" t="s">
        <v>111</v>
      </c>
    </row>
    <row r="23" spans="1:6" x14ac:dyDescent="0.2">
      <c r="A23" t="s">
        <v>93</v>
      </c>
      <c r="B23" s="4">
        <v>362.524</v>
      </c>
      <c r="C23" s="4">
        <v>38.624499999999998</v>
      </c>
      <c r="D23" s="2">
        <f t="shared" si="0"/>
        <v>10.654329092694551</v>
      </c>
      <c r="E23" s="2" t="s">
        <v>112</v>
      </c>
    </row>
    <row r="24" spans="1:6" x14ac:dyDescent="0.2">
      <c r="A24" t="s">
        <v>92</v>
      </c>
      <c r="B24" s="4">
        <v>981.66099999999994</v>
      </c>
      <c r="C24" s="4">
        <v>89.837500000000006</v>
      </c>
      <c r="D24" s="2">
        <f t="shared" si="0"/>
        <v>9.1515808410439057</v>
      </c>
      <c r="E24" s="2" t="s">
        <v>113</v>
      </c>
      <c r="F24" t="s">
        <v>124</v>
      </c>
    </row>
    <row r="25" spans="1:6" x14ac:dyDescent="0.2">
      <c r="A25" t="s">
        <v>27</v>
      </c>
      <c r="B25">
        <v>682.95699999999999</v>
      </c>
      <c r="C25">
        <v>59.049599999999998</v>
      </c>
      <c r="D25" s="2">
        <f t="shared" si="0"/>
        <v>8.64616659614002</v>
      </c>
      <c r="E25" s="2" t="s">
        <v>111</v>
      </c>
    </row>
    <row r="26" spans="1:6" x14ac:dyDescent="0.2">
      <c r="A26" t="s">
        <v>72</v>
      </c>
      <c r="B26" s="4">
        <v>925.524</v>
      </c>
      <c r="C26" s="4">
        <v>79.42</v>
      </c>
      <c r="D26" s="2">
        <f t="shared" si="0"/>
        <v>8.5810848773235477</v>
      </c>
      <c r="E26" s="2" t="s">
        <v>112</v>
      </c>
    </row>
    <row r="27" spans="1:6" x14ac:dyDescent="0.2">
      <c r="A27" t="s">
        <v>100</v>
      </c>
      <c r="B27">
        <v>119.621</v>
      </c>
      <c r="C27">
        <v>10.202299999999999</v>
      </c>
      <c r="D27" s="2">
        <f t="shared" si="0"/>
        <v>8.5288536293794568</v>
      </c>
      <c r="E27" s="2" t="s">
        <v>111</v>
      </c>
    </row>
    <row r="28" spans="1:6" x14ac:dyDescent="0.2">
      <c r="A28" t="s">
        <v>34</v>
      </c>
      <c r="B28">
        <v>1212.43</v>
      </c>
      <c r="C28">
        <v>101.34699999999999</v>
      </c>
      <c r="D28" s="2">
        <f t="shared" si="0"/>
        <v>8.3589980452479722</v>
      </c>
      <c r="E28" s="2" t="s">
        <v>111</v>
      </c>
    </row>
    <row r="29" spans="1:6" x14ac:dyDescent="0.2">
      <c r="A29" t="s">
        <v>32</v>
      </c>
      <c r="B29" s="4">
        <v>413.99099999999999</v>
      </c>
      <c r="C29" s="4">
        <v>32.141199999999998</v>
      </c>
      <c r="D29" s="2">
        <f t="shared" si="0"/>
        <v>7.7637436562630588</v>
      </c>
      <c r="E29" s="2" t="s">
        <v>113</v>
      </c>
      <c r="F29" t="s">
        <v>125</v>
      </c>
    </row>
    <row r="30" spans="1:6" x14ac:dyDescent="0.2">
      <c r="A30" t="s">
        <v>54</v>
      </c>
      <c r="B30" s="4">
        <v>161.97300000000001</v>
      </c>
      <c r="C30" s="4">
        <v>12.111499999999999</v>
      </c>
      <c r="D30" s="2">
        <f t="shared" si="0"/>
        <v>7.477480814703684</v>
      </c>
      <c r="E30" s="2" t="s">
        <v>112</v>
      </c>
    </row>
    <row r="31" spans="1:6" x14ac:dyDescent="0.2">
      <c r="A31" t="s">
        <v>71</v>
      </c>
      <c r="B31">
        <v>285.548</v>
      </c>
      <c r="C31">
        <v>21.351299999999998</v>
      </c>
      <c r="D31" s="2">
        <f t="shared" si="0"/>
        <v>7.4773067925532652</v>
      </c>
      <c r="E31" s="2" t="s">
        <v>111</v>
      </c>
    </row>
    <row r="32" spans="1:6" x14ac:dyDescent="0.2">
      <c r="A32" t="s">
        <v>75</v>
      </c>
      <c r="B32" s="4">
        <v>166.887</v>
      </c>
      <c r="C32" s="4">
        <v>11.7121</v>
      </c>
      <c r="D32" s="2">
        <f t="shared" si="0"/>
        <v>7.017982227495251</v>
      </c>
      <c r="E32" s="2" t="s">
        <v>112</v>
      </c>
    </row>
    <row r="33" spans="1:5" x14ac:dyDescent="0.2">
      <c r="A33" t="s">
        <v>77</v>
      </c>
      <c r="B33" s="4">
        <v>51.4313</v>
      </c>
      <c r="C33" s="4">
        <v>3.0079199999999999</v>
      </c>
      <c r="D33" s="2">
        <f t="shared" si="0"/>
        <v>5.8484230419997161</v>
      </c>
      <c r="E33" s="2" t="s">
        <v>112</v>
      </c>
    </row>
    <row r="34" spans="1:5" x14ac:dyDescent="0.2">
      <c r="A34" t="s">
        <v>102</v>
      </c>
      <c r="B34">
        <v>1503.26</v>
      </c>
      <c r="C34">
        <v>84.001300000000001</v>
      </c>
      <c r="D34" s="2">
        <f t="shared" ref="D34:D65" si="1">(C34/B34)*100</f>
        <v>5.587942205606482</v>
      </c>
      <c r="E34" s="2" t="s">
        <v>111</v>
      </c>
    </row>
    <row r="35" spans="1:5" x14ac:dyDescent="0.2">
      <c r="A35" t="s">
        <v>4</v>
      </c>
      <c r="B35">
        <v>144.06399999999999</v>
      </c>
      <c r="C35">
        <v>7.4604999999999997</v>
      </c>
      <c r="D35" s="2">
        <f t="shared" si="1"/>
        <v>5.1786011772545537</v>
      </c>
      <c r="E35" s="2" t="s">
        <v>111</v>
      </c>
    </row>
    <row r="36" spans="1:5" x14ac:dyDescent="0.2">
      <c r="A36" t="s">
        <v>37</v>
      </c>
      <c r="B36" s="4">
        <v>79.328400000000002</v>
      </c>
      <c r="C36" s="4">
        <v>4.0805199999999999</v>
      </c>
      <c r="D36" s="2">
        <f t="shared" si="1"/>
        <v>5.1438324736160066</v>
      </c>
      <c r="E36" s="2" t="s">
        <v>112</v>
      </c>
    </row>
    <row r="37" spans="1:5" x14ac:dyDescent="0.2">
      <c r="A37" t="s">
        <v>106</v>
      </c>
      <c r="B37" s="4">
        <v>263.36900000000003</v>
      </c>
      <c r="C37" s="4">
        <v>12.5656</v>
      </c>
      <c r="D37" s="2">
        <f t="shared" si="1"/>
        <v>4.771100623080164</v>
      </c>
      <c r="E37" s="2" t="s">
        <v>112</v>
      </c>
    </row>
    <row r="38" spans="1:5" x14ac:dyDescent="0.2">
      <c r="A38" t="s">
        <v>85</v>
      </c>
      <c r="B38">
        <v>38.652099999999997</v>
      </c>
      <c r="C38">
        <v>1.7398</v>
      </c>
      <c r="D38" s="2">
        <f t="shared" si="1"/>
        <v>4.5011784611961581</v>
      </c>
      <c r="E38" s="2" t="s">
        <v>111</v>
      </c>
    </row>
    <row r="39" spans="1:5" x14ac:dyDescent="0.2">
      <c r="A39" t="s">
        <v>80</v>
      </c>
      <c r="B39">
        <v>629.31100000000004</v>
      </c>
      <c r="C39">
        <v>26.497599999999998</v>
      </c>
      <c r="D39" s="2">
        <f t="shared" si="1"/>
        <v>4.2105731506361721</v>
      </c>
      <c r="E39" s="2" t="s">
        <v>111</v>
      </c>
    </row>
    <row r="40" spans="1:5" x14ac:dyDescent="0.2">
      <c r="A40" t="s">
        <v>96</v>
      </c>
      <c r="B40" s="4">
        <v>1952.63</v>
      </c>
      <c r="C40" s="4">
        <v>71.738</v>
      </c>
      <c r="D40" s="2">
        <f t="shared" si="1"/>
        <v>3.6739167174528706</v>
      </c>
      <c r="E40" s="2" t="s">
        <v>112</v>
      </c>
    </row>
    <row r="41" spans="1:5" x14ac:dyDescent="0.2">
      <c r="A41" t="s">
        <v>18</v>
      </c>
      <c r="B41" s="4">
        <v>221.06899999999999</v>
      </c>
      <c r="C41" s="4">
        <v>7.8171999999999997</v>
      </c>
      <c r="D41" s="2">
        <f t="shared" si="1"/>
        <v>3.5360905418670185</v>
      </c>
      <c r="E41" s="2" t="s">
        <v>112</v>
      </c>
    </row>
    <row r="42" spans="1:5" x14ac:dyDescent="0.2">
      <c r="A42" t="s">
        <v>51</v>
      </c>
      <c r="B42" s="4">
        <v>88.154200000000003</v>
      </c>
      <c r="C42" s="4">
        <v>2.73644</v>
      </c>
      <c r="D42" s="2">
        <f t="shared" si="1"/>
        <v>3.1041515889203239</v>
      </c>
      <c r="E42" s="2" t="s">
        <v>112</v>
      </c>
    </row>
    <row r="43" spans="1:5" x14ac:dyDescent="0.2">
      <c r="A43" t="s">
        <v>82</v>
      </c>
      <c r="B43" s="4">
        <v>423.58300000000003</v>
      </c>
      <c r="C43" s="4">
        <v>10.902799999999999</v>
      </c>
      <c r="D43" s="2">
        <f t="shared" si="1"/>
        <v>2.5739465464855762</v>
      </c>
      <c r="E43" s="2" t="s">
        <v>111</v>
      </c>
    </row>
    <row r="44" spans="1:5" x14ac:dyDescent="0.2">
      <c r="A44" t="s">
        <v>95</v>
      </c>
      <c r="B44" s="4">
        <v>30.154699999999998</v>
      </c>
      <c r="C44" s="4">
        <v>0.74125300000000005</v>
      </c>
      <c r="D44" s="2">
        <f t="shared" si="1"/>
        <v>2.4581673835256201</v>
      </c>
      <c r="E44" s="2" t="s">
        <v>112</v>
      </c>
    </row>
    <row r="45" spans="1:5" x14ac:dyDescent="0.2">
      <c r="A45" t="s">
        <v>57</v>
      </c>
      <c r="B45" s="4">
        <v>1024.44</v>
      </c>
      <c r="C45" s="4">
        <v>20.3551</v>
      </c>
      <c r="D45" s="2">
        <f t="shared" si="1"/>
        <v>1.9869489672406389</v>
      </c>
      <c r="E45" s="2" t="s">
        <v>113</v>
      </c>
    </row>
    <row r="46" spans="1:5" x14ac:dyDescent="0.2">
      <c r="A46" t="s">
        <v>42</v>
      </c>
      <c r="B46" s="4">
        <v>126.148</v>
      </c>
      <c r="C46" s="4">
        <v>2.4338000000000002</v>
      </c>
      <c r="D46" s="2">
        <f t="shared" si="1"/>
        <v>1.9293211148809337</v>
      </c>
      <c r="E46" s="2" t="s">
        <v>112</v>
      </c>
    </row>
    <row r="47" spans="1:5" x14ac:dyDescent="0.2">
      <c r="A47" t="s">
        <v>73</v>
      </c>
      <c r="B47" s="4">
        <v>646.54300000000001</v>
      </c>
      <c r="C47" s="4">
        <v>11.1273</v>
      </c>
      <c r="D47" s="2">
        <f t="shared" si="1"/>
        <v>1.7210456226422681</v>
      </c>
      <c r="E47" s="2" t="s">
        <v>112</v>
      </c>
    </row>
    <row r="48" spans="1:5" x14ac:dyDescent="0.2">
      <c r="A48" t="s">
        <v>65</v>
      </c>
      <c r="B48" s="4">
        <v>340.98599999999999</v>
      </c>
      <c r="C48" s="4">
        <v>5.2800200000000004</v>
      </c>
      <c r="D48" s="2">
        <f t="shared" si="1"/>
        <v>1.5484565348723995</v>
      </c>
      <c r="E48" s="2" t="s">
        <v>113</v>
      </c>
    </row>
    <row r="49" spans="1:5" x14ac:dyDescent="0.2">
      <c r="A49" t="s">
        <v>41</v>
      </c>
      <c r="B49">
        <v>437.95299999999997</v>
      </c>
      <c r="C49">
        <v>6.5170700000000004</v>
      </c>
      <c r="D49" s="2">
        <f t="shared" si="1"/>
        <v>1.4880752044169125</v>
      </c>
      <c r="E49" s="2" t="s">
        <v>111</v>
      </c>
    </row>
    <row r="50" spans="1:5" x14ac:dyDescent="0.2">
      <c r="A50" t="s">
        <v>40</v>
      </c>
      <c r="B50" s="4">
        <v>121.595</v>
      </c>
      <c r="C50" s="4">
        <v>1.6951099999999999</v>
      </c>
      <c r="D50" s="2">
        <f t="shared" si="1"/>
        <v>1.3940622558493359</v>
      </c>
      <c r="E50" s="2" t="s">
        <v>112</v>
      </c>
    </row>
    <row r="51" spans="1:5" x14ac:dyDescent="0.2">
      <c r="A51" t="s">
        <v>21</v>
      </c>
      <c r="B51" s="4">
        <v>26.456900000000001</v>
      </c>
      <c r="C51" s="4">
        <v>0.32967200000000002</v>
      </c>
      <c r="D51" s="2">
        <f t="shared" si="1"/>
        <v>1.2460719131871083</v>
      </c>
      <c r="E51" s="2" t="s">
        <v>112</v>
      </c>
    </row>
    <row r="52" spans="1:5" x14ac:dyDescent="0.2">
      <c r="A52" t="s">
        <v>17</v>
      </c>
      <c r="B52">
        <v>30.821300000000001</v>
      </c>
      <c r="C52">
        <v>0.37529099999999999</v>
      </c>
      <c r="D52" s="2">
        <f t="shared" si="1"/>
        <v>1.2176352068212568</v>
      </c>
      <c r="E52" s="2" t="s">
        <v>111</v>
      </c>
    </row>
    <row r="53" spans="1:5" x14ac:dyDescent="0.2">
      <c r="A53" t="s">
        <v>39</v>
      </c>
      <c r="B53" s="4">
        <v>228.58</v>
      </c>
      <c r="C53" s="4">
        <v>2.43608</v>
      </c>
      <c r="D53" s="2">
        <f t="shared" si="1"/>
        <v>1.0657450345612041</v>
      </c>
      <c r="E53" s="2" t="s">
        <v>112</v>
      </c>
    </row>
    <row r="54" spans="1:5" x14ac:dyDescent="0.2">
      <c r="A54" t="s">
        <v>79</v>
      </c>
      <c r="B54">
        <v>262.33800000000002</v>
      </c>
      <c r="C54">
        <v>2.64106</v>
      </c>
      <c r="D54" s="2">
        <f t="shared" si="1"/>
        <v>1.006739397266122</v>
      </c>
      <c r="E54" s="2" t="s">
        <v>111</v>
      </c>
    </row>
    <row r="55" spans="1:5" x14ac:dyDescent="0.2">
      <c r="A55" t="s">
        <v>23</v>
      </c>
      <c r="B55" s="4">
        <v>391.20400000000001</v>
      </c>
      <c r="C55" s="4">
        <v>3.6470600000000002</v>
      </c>
      <c r="D55" s="2">
        <f t="shared" si="1"/>
        <v>0.93226551875747687</v>
      </c>
      <c r="E55" s="2" t="s">
        <v>112</v>
      </c>
    </row>
    <row r="56" spans="1:5" x14ac:dyDescent="0.2">
      <c r="A56" t="s">
        <v>98</v>
      </c>
      <c r="B56" s="4">
        <v>8777.5</v>
      </c>
      <c r="C56" s="4">
        <v>76.606399999999994</v>
      </c>
      <c r="D56" s="2">
        <f t="shared" si="1"/>
        <v>0.8727587581885502</v>
      </c>
      <c r="E56" s="2" t="s">
        <v>112</v>
      </c>
    </row>
    <row r="57" spans="1:5" x14ac:dyDescent="0.2">
      <c r="A57" t="s">
        <v>107</v>
      </c>
      <c r="B57" s="4">
        <v>581.899</v>
      </c>
      <c r="C57" s="4">
        <v>4.9285199999999998</v>
      </c>
      <c r="D57" s="2">
        <f t="shared" si="1"/>
        <v>0.84697172533377774</v>
      </c>
      <c r="E57" s="2" t="s">
        <v>113</v>
      </c>
    </row>
    <row r="58" spans="1:5" x14ac:dyDescent="0.2">
      <c r="A58" t="s">
        <v>8</v>
      </c>
      <c r="B58" s="4">
        <v>40.061999999999998</v>
      </c>
      <c r="C58" s="4">
        <v>0.32324399999999998</v>
      </c>
      <c r="D58" s="2">
        <f t="shared" si="1"/>
        <v>0.80685936797963154</v>
      </c>
      <c r="E58" s="2" t="s">
        <v>112</v>
      </c>
    </row>
    <row r="59" spans="1:5" x14ac:dyDescent="0.2">
      <c r="A59" t="s">
        <v>104</v>
      </c>
      <c r="B59" s="4">
        <v>210.316</v>
      </c>
      <c r="C59" s="4">
        <v>1.67045</v>
      </c>
      <c r="D59" s="2">
        <f t="shared" si="1"/>
        <v>0.7942572129557427</v>
      </c>
      <c r="E59" s="2" t="s">
        <v>112</v>
      </c>
    </row>
    <row r="60" spans="1:5" x14ac:dyDescent="0.2">
      <c r="A60" t="s">
        <v>58</v>
      </c>
      <c r="B60">
        <v>856.14300000000003</v>
      </c>
      <c r="C60">
        <v>6.5751400000000002</v>
      </c>
      <c r="D60" s="2">
        <f t="shared" si="1"/>
        <v>0.76799553345644356</v>
      </c>
      <c r="E60" s="2" t="s">
        <v>111</v>
      </c>
    </row>
    <row r="61" spans="1:5" x14ac:dyDescent="0.2">
      <c r="A61" t="s">
        <v>84</v>
      </c>
      <c r="B61">
        <v>191.27</v>
      </c>
      <c r="C61">
        <v>1.46461</v>
      </c>
      <c r="D61" s="2">
        <f t="shared" si="1"/>
        <v>0.7657290740837559</v>
      </c>
      <c r="E61" s="2" t="s">
        <v>111</v>
      </c>
    </row>
    <row r="62" spans="1:5" x14ac:dyDescent="0.2">
      <c r="A62" t="s">
        <v>33</v>
      </c>
      <c r="B62" s="4">
        <v>46.984400000000001</v>
      </c>
      <c r="C62" s="4">
        <v>0.35146100000000002</v>
      </c>
      <c r="D62" s="2">
        <f t="shared" si="1"/>
        <v>0.74803764653799987</v>
      </c>
      <c r="E62" s="2" t="s">
        <v>112</v>
      </c>
    </row>
    <row r="63" spans="1:5" x14ac:dyDescent="0.2">
      <c r="A63" t="s">
        <v>76</v>
      </c>
      <c r="B63" s="4">
        <v>4587.91</v>
      </c>
      <c r="C63" s="4">
        <v>32.130200000000002</v>
      </c>
      <c r="D63" s="2">
        <f t="shared" si="1"/>
        <v>0.70032324086566655</v>
      </c>
      <c r="E63" s="2" t="s">
        <v>112</v>
      </c>
    </row>
    <row r="64" spans="1:5" x14ac:dyDescent="0.2">
      <c r="A64" t="s">
        <v>99</v>
      </c>
      <c r="B64" s="4">
        <v>323</v>
      </c>
      <c r="C64" s="4">
        <v>2.2578200000000002</v>
      </c>
      <c r="D64" s="2">
        <f t="shared" si="1"/>
        <v>0.69901547987616108</v>
      </c>
      <c r="E64" s="2" t="s">
        <v>112</v>
      </c>
    </row>
    <row r="65" spans="1:6" x14ac:dyDescent="0.2">
      <c r="A65" t="s">
        <v>87</v>
      </c>
      <c r="B65" s="4">
        <v>967.55399999999997</v>
      </c>
      <c r="C65" s="4">
        <v>6.7030900000000004</v>
      </c>
      <c r="D65" s="2">
        <f t="shared" si="1"/>
        <v>0.69278717260225275</v>
      </c>
      <c r="E65" s="2" t="s">
        <v>112</v>
      </c>
    </row>
    <row r="66" spans="1:6" x14ac:dyDescent="0.2">
      <c r="A66" t="s">
        <v>24</v>
      </c>
      <c r="B66">
        <v>154.46</v>
      </c>
      <c r="C66">
        <v>1.03823</v>
      </c>
      <c r="D66" s="2">
        <f t="shared" ref="D66:D97" si="2">(C66/B66)*100</f>
        <v>0.67216755146963614</v>
      </c>
      <c r="E66" s="2" t="s">
        <v>111</v>
      </c>
    </row>
    <row r="67" spans="1:6" x14ac:dyDescent="0.2">
      <c r="A67" t="s">
        <v>63</v>
      </c>
      <c r="B67" s="4">
        <v>463.30799999999999</v>
      </c>
      <c r="C67" s="4">
        <v>3.0162499999999999</v>
      </c>
      <c r="D67" s="2">
        <f t="shared" si="2"/>
        <v>0.65102480423390052</v>
      </c>
      <c r="E67" s="2" t="s">
        <v>113</v>
      </c>
    </row>
    <row r="68" spans="1:6" x14ac:dyDescent="0.2">
      <c r="A68" t="s">
        <v>53</v>
      </c>
      <c r="B68" s="4">
        <v>493.72800000000001</v>
      </c>
      <c r="C68" s="4">
        <v>3.0251600000000001</v>
      </c>
      <c r="D68" s="2">
        <f t="shared" si="2"/>
        <v>0.61271793376109918</v>
      </c>
      <c r="E68" s="2" t="s">
        <v>113</v>
      </c>
      <c r="F68" t="s">
        <v>126</v>
      </c>
    </row>
    <row r="69" spans="1:6" x14ac:dyDescent="0.2">
      <c r="A69" t="s">
        <v>12</v>
      </c>
      <c r="B69">
        <v>1115.75</v>
      </c>
      <c r="C69">
        <v>6.2109100000000002</v>
      </c>
      <c r="D69" s="2">
        <f t="shared" si="2"/>
        <v>0.55665785346179708</v>
      </c>
      <c r="E69" s="2" t="s">
        <v>111</v>
      </c>
    </row>
    <row r="70" spans="1:6" x14ac:dyDescent="0.2">
      <c r="A70" t="s">
        <v>26</v>
      </c>
      <c r="B70" s="4">
        <v>69.356700000000004</v>
      </c>
      <c r="C70" s="4">
        <v>0.38556000000000001</v>
      </c>
      <c r="D70" s="2">
        <f t="shared" si="2"/>
        <v>0.5559088018893632</v>
      </c>
      <c r="E70" s="2" t="s">
        <v>112</v>
      </c>
    </row>
    <row r="71" spans="1:6" x14ac:dyDescent="0.2">
      <c r="A71" t="s">
        <v>38</v>
      </c>
      <c r="B71">
        <v>124.758</v>
      </c>
      <c r="C71">
        <v>0.66226099999999999</v>
      </c>
      <c r="D71" s="2">
        <f t="shared" si="2"/>
        <v>0.5308364994629603</v>
      </c>
      <c r="E71" s="2" t="s">
        <v>111</v>
      </c>
    </row>
    <row r="72" spans="1:6" x14ac:dyDescent="0.2">
      <c r="A72" t="s">
        <v>48</v>
      </c>
      <c r="B72">
        <v>98.111099999999993</v>
      </c>
      <c r="C72">
        <v>0.499691</v>
      </c>
      <c r="D72" s="2">
        <f t="shared" si="2"/>
        <v>0.50931138270797094</v>
      </c>
      <c r="E72" s="2" t="s">
        <v>111</v>
      </c>
    </row>
    <row r="73" spans="1:6" x14ac:dyDescent="0.2">
      <c r="A73" t="s">
        <v>52</v>
      </c>
      <c r="B73" s="4">
        <v>3531.04</v>
      </c>
      <c r="C73" s="4">
        <v>16.3401</v>
      </c>
      <c r="D73" s="2">
        <f t="shared" si="2"/>
        <v>0.46275601522497622</v>
      </c>
      <c r="E73" s="2" t="s">
        <v>112</v>
      </c>
    </row>
    <row r="74" spans="1:6" x14ac:dyDescent="0.2">
      <c r="A74" t="s">
        <v>44</v>
      </c>
      <c r="B74" s="4">
        <v>97.078500000000005</v>
      </c>
      <c r="C74" s="4">
        <v>0.41207100000000002</v>
      </c>
      <c r="D74" s="2">
        <f t="shared" si="2"/>
        <v>0.42447194795964088</v>
      </c>
      <c r="E74" s="2" t="s">
        <v>112</v>
      </c>
    </row>
    <row r="75" spans="1:6" x14ac:dyDescent="0.2">
      <c r="A75" t="s">
        <v>62</v>
      </c>
      <c r="B75" s="4">
        <v>3408.34</v>
      </c>
      <c r="C75" s="4">
        <v>14.078099999999999</v>
      </c>
      <c r="D75" s="2">
        <f t="shared" si="2"/>
        <v>0.4130485808340717</v>
      </c>
      <c r="E75" s="2" t="s">
        <v>112</v>
      </c>
    </row>
    <row r="76" spans="1:6" x14ac:dyDescent="0.2">
      <c r="A76" t="s">
        <v>68</v>
      </c>
      <c r="B76" s="4">
        <v>8669.74</v>
      </c>
      <c r="C76" s="4">
        <v>32.013399999999997</v>
      </c>
      <c r="D76" s="2">
        <f t="shared" si="2"/>
        <v>0.36925444130965862</v>
      </c>
      <c r="E76" s="2" t="s">
        <v>112</v>
      </c>
    </row>
    <row r="77" spans="1:6" x14ac:dyDescent="0.2">
      <c r="A77" t="s">
        <v>105</v>
      </c>
      <c r="B77">
        <v>34.1449</v>
      </c>
      <c r="C77">
        <v>0.11922000000000001</v>
      </c>
      <c r="D77" s="2">
        <f t="shared" si="2"/>
        <v>0.3491590252131358</v>
      </c>
      <c r="E77" s="2" t="s">
        <v>111</v>
      </c>
    </row>
    <row r="78" spans="1:6" x14ac:dyDescent="0.2">
      <c r="A78" t="s">
        <v>61</v>
      </c>
      <c r="B78" s="4">
        <v>48.3416</v>
      </c>
      <c r="C78" s="4">
        <v>0.16015299999999999</v>
      </c>
      <c r="D78" s="2">
        <f t="shared" si="2"/>
        <v>0.33129437172125042</v>
      </c>
      <c r="E78" s="2" t="s">
        <v>112</v>
      </c>
    </row>
    <row r="79" spans="1:6" x14ac:dyDescent="0.2">
      <c r="A79" t="s">
        <v>67</v>
      </c>
      <c r="B79" s="4">
        <v>156.26599999999999</v>
      </c>
      <c r="C79" s="4">
        <v>0.51216700000000004</v>
      </c>
      <c r="D79" s="2">
        <f t="shared" si="2"/>
        <v>0.32775331806023067</v>
      </c>
      <c r="E79" s="2" t="s">
        <v>112</v>
      </c>
    </row>
    <row r="80" spans="1:6" x14ac:dyDescent="0.2">
      <c r="A80" t="s">
        <v>2</v>
      </c>
      <c r="B80" s="4">
        <v>491.971</v>
      </c>
      <c r="C80" s="4">
        <v>1.3206500000000001</v>
      </c>
      <c r="D80" s="2">
        <f t="shared" si="2"/>
        <v>0.26844061946740766</v>
      </c>
      <c r="E80" s="2" t="s">
        <v>112</v>
      </c>
    </row>
    <row r="81" spans="1:5" x14ac:dyDescent="0.2">
      <c r="A81" t="s">
        <v>66</v>
      </c>
      <c r="B81">
        <v>783.50900000000001</v>
      </c>
      <c r="C81">
        <v>2.0799099999999999</v>
      </c>
      <c r="D81" s="2">
        <f t="shared" si="2"/>
        <v>0.265460894514294</v>
      </c>
      <c r="E81" s="2" t="s">
        <v>111</v>
      </c>
    </row>
    <row r="82" spans="1:5" x14ac:dyDescent="0.2">
      <c r="A82" t="s">
        <v>94</v>
      </c>
      <c r="B82">
        <v>1604.44</v>
      </c>
      <c r="C82">
        <v>3.92672</v>
      </c>
      <c r="D82" s="2">
        <f t="shared" si="2"/>
        <v>0.24474084415746306</v>
      </c>
      <c r="E82" s="2" t="s">
        <v>111</v>
      </c>
    </row>
    <row r="83" spans="1:5" x14ac:dyDescent="0.2">
      <c r="A83" t="s">
        <v>103</v>
      </c>
      <c r="B83" s="4">
        <v>169.62299999999999</v>
      </c>
      <c r="C83" s="4">
        <v>0.38294499999999998</v>
      </c>
      <c r="D83" s="2">
        <f t="shared" si="2"/>
        <v>0.22576242608608504</v>
      </c>
      <c r="E83" s="2" t="s">
        <v>112</v>
      </c>
    </row>
    <row r="84" spans="1:5" x14ac:dyDescent="0.2">
      <c r="A84" t="s">
        <v>90</v>
      </c>
      <c r="B84" s="4">
        <v>249.143</v>
      </c>
      <c r="C84" s="4">
        <v>0.54106900000000002</v>
      </c>
      <c r="D84" s="2">
        <f t="shared" si="2"/>
        <v>0.21717206584170537</v>
      </c>
      <c r="E84" s="2" t="s">
        <v>112</v>
      </c>
    </row>
    <row r="85" spans="1:5" x14ac:dyDescent="0.2">
      <c r="A85" t="s">
        <v>19</v>
      </c>
      <c r="B85">
        <v>517.447</v>
      </c>
      <c r="C85">
        <v>1.12002</v>
      </c>
      <c r="D85" s="2">
        <f t="shared" si="2"/>
        <v>0.21645115345146462</v>
      </c>
      <c r="E85" s="2" t="s">
        <v>111</v>
      </c>
    </row>
    <row r="86" spans="1:5" x14ac:dyDescent="0.2">
      <c r="A86" t="s">
        <v>7</v>
      </c>
      <c r="B86">
        <v>560.11800000000005</v>
      </c>
      <c r="C86">
        <v>1.15343</v>
      </c>
      <c r="D86" s="2">
        <f t="shared" si="2"/>
        <v>0.20592625125419997</v>
      </c>
      <c r="E86" s="2" t="s">
        <v>111</v>
      </c>
    </row>
    <row r="87" spans="1:5" x14ac:dyDescent="0.2">
      <c r="A87" t="s">
        <v>6</v>
      </c>
      <c r="B87" s="4">
        <v>305.59199999999998</v>
      </c>
      <c r="C87" s="4">
        <v>0.54613800000000001</v>
      </c>
      <c r="D87" s="2">
        <f t="shared" si="2"/>
        <v>0.17871475693080971</v>
      </c>
      <c r="E87" s="2" t="s">
        <v>112</v>
      </c>
    </row>
    <row r="88" spans="1:5" x14ac:dyDescent="0.2">
      <c r="A88" t="s">
        <v>43</v>
      </c>
      <c r="B88" s="4">
        <v>489.911</v>
      </c>
      <c r="C88" s="4">
        <v>0.84042499999999998</v>
      </c>
      <c r="D88" s="2">
        <f t="shared" si="2"/>
        <v>0.17154646456193065</v>
      </c>
      <c r="E88" s="2" t="s">
        <v>112</v>
      </c>
    </row>
    <row r="89" spans="1:5" x14ac:dyDescent="0.2">
      <c r="A89" t="s">
        <v>14</v>
      </c>
      <c r="B89" s="4">
        <v>2639.1</v>
      </c>
      <c r="C89" s="4">
        <v>3.3780199999999998</v>
      </c>
      <c r="D89" s="2">
        <f t="shared" si="2"/>
        <v>0.12799893903224585</v>
      </c>
      <c r="E89" s="2" t="s">
        <v>112</v>
      </c>
    </row>
    <row r="90" spans="1:5" x14ac:dyDescent="0.2">
      <c r="A90" t="s">
        <v>88</v>
      </c>
      <c r="B90" s="4">
        <v>447.94</v>
      </c>
      <c r="C90" s="4">
        <v>0.497755</v>
      </c>
      <c r="D90" s="2">
        <f t="shared" si="2"/>
        <v>0.11112090905031924</v>
      </c>
      <c r="E90" s="2" t="s">
        <v>112</v>
      </c>
    </row>
    <row r="91" spans="1:5" x14ac:dyDescent="0.2">
      <c r="A91" t="s">
        <v>10</v>
      </c>
      <c r="B91" s="4">
        <v>372.16899999999998</v>
      </c>
      <c r="C91" s="4">
        <v>0.39529500000000001</v>
      </c>
      <c r="D91" s="2">
        <f t="shared" si="2"/>
        <v>0.10621384371078732</v>
      </c>
      <c r="E91" s="2" t="s">
        <v>112</v>
      </c>
    </row>
    <row r="92" spans="1:5" x14ac:dyDescent="0.2">
      <c r="A92" t="s">
        <v>47</v>
      </c>
      <c r="B92" s="4">
        <v>244.54400000000001</v>
      </c>
      <c r="C92" s="4">
        <v>0.234594</v>
      </c>
      <c r="D92" s="2">
        <f t="shared" si="2"/>
        <v>9.593120256477361E-2</v>
      </c>
      <c r="E92" s="2" t="s">
        <v>113</v>
      </c>
    </row>
    <row r="93" spans="1:5" x14ac:dyDescent="0.2">
      <c r="A93" t="s">
        <v>13</v>
      </c>
      <c r="B93" s="4">
        <v>627.62300000000005</v>
      </c>
      <c r="C93" s="4">
        <v>0.57981799999999994</v>
      </c>
      <c r="D93" s="2">
        <f t="shared" si="2"/>
        <v>9.2383166327556498E-2</v>
      </c>
      <c r="E93" s="2" t="s">
        <v>113</v>
      </c>
    </row>
    <row r="94" spans="1:5" x14ac:dyDescent="0.2">
      <c r="A94" t="s">
        <v>97</v>
      </c>
      <c r="B94" s="4">
        <v>219.821</v>
      </c>
      <c r="C94" s="4">
        <v>0.19581100000000001</v>
      </c>
      <c r="D94" s="2">
        <f t="shared" si="2"/>
        <v>8.9077476674203113E-2</v>
      </c>
      <c r="E94" s="2" t="s">
        <v>112</v>
      </c>
    </row>
    <row r="95" spans="1:5" x14ac:dyDescent="0.2">
      <c r="A95" t="s">
        <v>35</v>
      </c>
      <c r="B95">
        <v>100.252</v>
      </c>
      <c r="C95">
        <v>8.5471699999999998E-2</v>
      </c>
      <c r="D95" s="2">
        <f t="shared" si="2"/>
        <v>8.5256852731117591E-2</v>
      </c>
      <c r="E95" s="2" t="s">
        <v>111</v>
      </c>
    </row>
    <row r="96" spans="1:5" x14ac:dyDescent="0.2">
      <c r="A96" t="s">
        <v>78</v>
      </c>
      <c r="B96" s="4">
        <v>618.93299999999999</v>
      </c>
      <c r="C96" s="4">
        <v>0.50852900000000001</v>
      </c>
      <c r="D96" s="2">
        <f t="shared" si="2"/>
        <v>8.2162204955948379E-2</v>
      </c>
      <c r="E96" s="2" t="s">
        <v>112</v>
      </c>
    </row>
    <row r="97" spans="1:5" x14ac:dyDescent="0.2">
      <c r="A97" t="s">
        <v>91</v>
      </c>
      <c r="B97">
        <v>624.55600000000004</v>
      </c>
      <c r="C97">
        <v>0.48876700000000001</v>
      </c>
      <c r="D97" s="2">
        <f t="shared" si="2"/>
        <v>7.8258314706767682E-2</v>
      </c>
      <c r="E97" s="2" t="s">
        <v>111</v>
      </c>
    </row>
    <row r="98" spans="1:5" x14ac:dyDescent="0.2">
      <c r="A98" t="s">
        <v>22</v>
      </c>
      <c r="B98" s="4">
        <v>703.58100000000002</v>
      </c>
      <c r="C98" s="4">
        <v>0.50658199999999998</v>
      </c>
      <c r="D98" s="2">
        <f t="shared" ref="D98:D112" si="3">(C98/B98)*100</f>
        <v>7.2000523038569825E-2</v>
      </c>
      <c r="E98" s="2" t="s">
        <v>113</v>
      </c>
    </row>
    <row r="99" spans="1:5" x14ac:dyDescent="0.2">
      <c r="A99" t="s">
        <v>60</v>
      </c>
      <c r="B99">
        <v>64.382900000000006</v>
      </c>
      <c r="C99">
        <v>3.7202300000000001E-2</v>
      </c>
      <c r="D99" s="2">
        <f t="shared" si="3"/>
        <v>5.7782889556077771E-2</v>
      </c>
      <c r="E99" s="2" t="s">
        <v>111</v>
      </c>
    </row>
    <row r="100" spans="1:5" x14ac:dyDescent="0.2">
      <c r="A100" t="s">
        <v>9</v>
      </c>
      <c r="B100">
        <v>207.797</v>
      </c>
      <c r="C100">
        <v>0.113417</v>
      </c>
      <c r="D100" s="2">
        <f t="shared" si="3"/>
        <v>5.4580672483240854E-2</v>
      </c>
      <c r="E100" s="2" t="s">
        <v>111</v>
      </c>
    </row>
    <row r="101" spans="1:5" x14ac:dyDescent="0.2">
      <c r="A101" t="s">
        <v>50</v>
      </c>
      <c r="B101" s="4">
        <v>46.289900000000003</v>
      </c>
      <c r="C101" s="4">
        <v>1.7752299999999999E-2</v>
      </c>
      <c r="D101" s="2">
        <f t="shared" si="3"/>
        <v>3.8350266472815878E-2</v>
      </c>
      <c r="E101" s="2" t="s">
        <v>112</v>
      </c>
    </row>
    <row r="102" spans="1:5" x14ac:dyDescent="0.2">
      <c r="A102" t="s">
        <v>29</v>
      </c>
      <c r="B102" s="4">
        <v>1023.6</v>
      </c>
      <c r="C102" s="4">
        <v>0.29603299999999999</v>
      </c>
      <c r="D102" s="2">
        <f t="shared" si="3"/>
        <v>2.892076983196561E-2</v>
      </c>
      <c r="E102" s="2" t="s">
        <v>113</v>
      </c>
    </row>
    <row r="103" spans="1:5" x14ac:dyDescent="0.2">
      <c r="A103" t="s">
        <v>3</v>
      </c>
      <c r="B103">
        <v>180.476</v>
      </c>
      <c r="C103">
        <v>3.5764900000000002E-2</v>
      </c>
      <c r="D103" s="2">
        <f t="shared" si="3"/>
        <v>1.9816983975708684E-2</v>
      </c>
      <c r="E103" s="2" t="s">
        <v>111</v>
      </c>
    </row>
    <row r="104" spans="1:5" x14ac:dyDescent="0.2">
      <c r="A104" t="s">
        <v>86</v>
      </c>
      <c r="B104" s="4">
        <v>462.89</v>
      </c>
      <c r="C104" s="4">
        <v>8.9541599999999999E-2</v>
      </c>
      <c r="D104" s="2">
        <f t="shared" si="3"/>
        <v>1.9344034219793041E-2</v>
      </c>
      <c r="E104" s="2" t="s">
        <v>112</v>
      </c>
    </row>
    <row r="105" spans="1:5" x14ac:dyDescent="0.2">
      <c r="A105" t="s">
        <v>49</v>
      </c>
      <c r="B105">
        <v>585.41899999999998</v>
      </c>
      <c r="C105">
        <v>7.4662699999999999E-2</v>
      </c>
      <c r="D105" s="2">
        <f t="shared" si="3"/>
        <v>1.2753719985173013E-2</v>
      </c>
      <c r="E105" s="2" t="s">
        <v>111</v>
      </c>
    </row>
    <row r="106" spans="1:5" x14ac:dyDescent="0.2">
      <c r="A106" t="s">
        <v>55</v>
      </c>
      <c r="B106" s="4">
        <v>2887.5</v>
      </c>
      <c r="C106" s="4">
        <v>0.14618999999999999</v>
      </c>
      <c r="D106" s="2">
        <f t="shared" si="3"/>
        <v>5.0628571428571424E-3</v>
      </c>
      <c r="E106" s="2" t="s">
        <v>113</v>
      </c>
    </row>
    <row r="107" spans="1:5" x14ac:dyDescent="0.2">
      <c r="A107" t="s">
        <v>83</v>
      </c>
      <c r="B107" s="4">
        <v>273.58499999999998</v>
      </c>
      <c r="C107" s="4">
        <v>7.9400400000000006E-3</v>
      </c>
      <c r="D107" s="2">
        <f t="shared" si="3"/>
        <v>2.9022205164756843E-3</v>
      </c>
      <c r="E107" s="2" t="s">
        <v>112</v>
      </c>
    </row>
    <row r="108" spans="1:5" x14ac:dyDescent="0.2">
      <c r="A108" t="s">
        <v>118</v>
      </c>
      <c r="B108" s="4"/>
      <c r="C108" s="4">
        <f>SUM(C2:C107)</f>
        <v>2323.939737539999</v>
      </c>
      <c r="D108" s="2"/>
      <c r="E108" s="2"/>
    </row>
    <row r="109" spans="1:5" x14ac:dyDescent="0.2">
      <c r="B109" s="4"/>
      <c r="C109" s="4"/>
      <c r="D109" s="2"/>
      <c r="E109" s="2"/>
    </row>
    <row r="110" spans="1:5" x14ac:dyDescent="0.2">
      <c r="A110" t="s">
        <v>119</v>
      </c>
      <c r="B110" s="4"/>
      <c r="C110" s="4">
        <f>C108-(C4+C5)</f>
        <v>1767.6120375399992</v>
      </c>
      <c r="D110" s="2"/>
      <c r="E110" s="2"/>
    </row>
    <row r="111" spans="1:5" x14ac:dyDescent="0.2">
      <c r="B111" s="4"/>
      <c r="C111" s="4"/>
      <c r="D111" s="2"/>
      <c r="E111" s="2"/>
    </row>
    <row r="112" spans="1:5" s="1" customFormat="1" x14ac:dyDescent="0.2">
      <c r="A112" s="1" t="s">
        <v>114</v>
      </c>
      <c r="B112" s="5">
        <f>SUBTOTAL(9,B4:B107)</f>
        <v>69907.722999999998</v>
      </c>
      <c r="C112" s="5">
        <f>SUBTOTAL(9,C4:C107)</f>
        <v>2096.6942375399981</v>
      </c>
      <c r="D112" s="6">
        <f t="shared" si="3"/>
        <v>2.9992311973027617</v>
      </c>
    </row>
    <row r="113" spans="1:3" s="1" customFormat="1" x14ac:dyDescent="0.2">
      <c r="A113" s="1" t="s">
        <v>115</v>
      </c>
      <c r="C113" s="5">
        <f>SUM(C6:C107)</f>
        <v>1540.3665375400001</v>
      </c>
    </row>
    <row r="114" spans="1:3" s="1" customFormat="1" x14ac:dyDescent="0.2">
      <c r="C114" s="5"/>
    </row>
    <row r="115" spans="1:3" x14ac:dyDescent="0.2">
      <c r="A115" t="s">
        <v>120</v>
      </c>
      <c r="B115" s="10">
        <v>94364</v>
      </c>
    </row>
    <row r="116" spans="1:3" x14ac:dyDescent="0.2">
      <c r="A116" s="1" t="s">
        <v>121</v>
      </c>
      <c r="B116" s="10">
        <f>B115-C108</f>
        <v>92040.06026246</v>
      </c>
    </row>
    <row r="117" spans="1:3" x14ac:dyDescent="0.2">
      <c r="A117" s="1" t="s">
        <v>117</v>
      </c>
      <c r="B117" s="2">
        <f>B116/B115*100</f>
        <v>97.537260250158965</v>
      </c>
    </row>
    <row r="119" spans="1:3" x14ac:dyDescent="0.2">
      <c r="A119" s="1" t="s">
        <v>122</v>
      </c>
      <c r="B119">
        <v>77540.105505</v>
      </c>
    </row>
    <row r="120" spans="1:3" x14ac:dyDescent="0.2">
      <c r="A120" s="1" t="s">
        <v>123</v>
      </c>
      <c r="B120" s="11">
        <f>B119/B115*100</f>
        <v>82.171278776864057</v>
      </c>
    </row>
  </sheetData>
  <autoFilter ref="A1:F113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NNR area outside of SSSI 190720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2016-06-20T10:43:06Z</dcterms:created>
  <dcterms:modified xsi:type="dcterms:W3CDTF">2016-06-20T10:43:16Z</dcterms:modified>
</cp:coreProperties>
</file>